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348" windowWidth="15120" windowHeight="7776" tabRatio="596"/>
  </bookViews>
  <sheets>
    <sheet name="Лист2" sheetId="2" r:id="rId1"/>
    <sheet name="Лист3" sheetId="3" r:id="rId2"/>
  </sheets>
  <definedNames>
    <definedName name="_xlnm._FilterDatabase" localSheetId="0" hidden="1">Лист2!$B$1:$B$130</definedName>
    <definedName name="_xlnm.Print_Area" localSheetId="0">Лист2!$A$1:$S$130</definedName>
  </definedNames>
  <calcPr calcId="144525"/>
</workbook>
</file>

<file path=xl/calcChain.xml><?xml version="1.0" encoding="utf-8"?>
<calcChain xmlns="http://schemas.openxmlformats.org/spreadsheetml/2006/main">
  <c r="E125" i="2" l="1"/>
  <c r="F125" i="2"/>
  <c r="G125" i="2"/>
  <c r="H125" i="2"/>
  <c r="I125" i="2"/>
  <c r="J125" i="2"/>
  <c r="K125" i="2"/>
  <c r="L125" i="2"/>
  <c r="M125" i="2"/>
  <c r="N125" i="2"/>
  <c r="O125" i="2"/>
  <c r="P125" i="2"/>
  <c r="Q125" i="2"/>
  <c r="R125" i="2"/>
  <c r="R68" i="2"/>
  <c r="Q68" i="2"/>
  <c r="P68" i="2"/>
  <c r="O68" i="2"/>
  <c r="N68" i="2"/>
  <c r="M68" i="2"/>
  <c r="L68" i="2"/>
  <c r="K68" i="2"/>
  <c r="J68" i="2"/>
  <c r="I68" i="2"/>
  <c r="H68" i="2"/>
  <c r="G68" i="2"/>
  <c r="F68" i="2"/>
  <c r="E68" i="2"/>
  <c r="R60" i="2" l="1"/>
  <c r="Q60" i="2"/>
  <c r="P60" i="2"/>
  <c r="O60" i="2"/>
  <c r="N60" i="2"/>
  <c r="M60" i="2"/>
  <c r="L60" i="2"/>
  <c r="K60" i="2"/>
  <c r="J60" i="2"/>
  <c r="I60" i="2"/>
  <c r="H60" i="2"/>
  <c r="G60" i="2"/>
  <c r="F60" i="2"/>
  <c r="E60" i="2"/>
  <c r="R50" i="2"/>
  <c r="Q50" i="2"/>
  <c r="P50" i="2"/>
  <c r="O50" i="2"/>
  <c r="N50" i="2"/>
  <c r="M50" i="2"/>
  <c r="L50" i="2"/>
  <c r="K50" i="2"/>
  <c r="J50" i="2"/>
  <c r="I50" i="2"/>
  <c r="H50" i="2"/>
  <c r="G50" i="2"/>
  <c r="F50" i="2"/>
  <c r="E50" i="2"/>
  <c r="Q40" i="2" l="1"/>
  <c r="P40" i="2"/>
  <c r="O40" i="2"/>
  <c r="N40" i="2"/>
  <c r="M40" i="2"/>
  <c r="Q115" i="2"/>
  <c r="P115" i="2"/>
  <c r="O115" i="2"/>
  <c r="N115" i="2"/>
  <c r="M115" i="2"/>
  <c r="R115" i="2"/>
  <c r="L115" i="2"/>
  <c r="K115" i="2"/>
  <c r="J115" i="2"/>
  <c r="I115" i="2"/>
  <c r="H115" i="2"/>
  <c r="G115" i="2"/>
  <c r="F115" i="2"/>
  <c r="E115" i="2"/>
  <c r="Q106" i="2"/>
  <c r="P106" i="2"/>
  <c r="O106" i="2"/>
  <c r="N106" i="2"/>
  <c r="M106" i="2"/>
  <c r="Q96" i="2"/>
  <c r="P96" i="2"/>
  <c r="O96" i="2"/>
  <c r="N96" i="2"/>
  <c r="M96" i="2"/>
  <c r="Q86" i="2" l="1"/>
  <c r="P86" i="2"/>
  <c r="O86" i="2"/>
  <c r="N86" i="2"/>
  <c r="M86" i="2"/>
  <c r="Q77" i="2"/>
  <c r="P77" i="2"/>
  <c r="O77" i="2"/>
  <c r="N77" i="2"/>
  <c r="M77" i="2"/>
  <c r="Q29" i="2" l="1"/>
  <c r="P29" i="2"/>
  <c r="O29" i="2"/>
  <c r="N29" i="2"/>
  <c r="M29" i="2"/>
  <c r="Q20" i="2"/>
  <c r="Q126" i="2" s="1"/>
  <c r="Q127" i="2" s="1"/>
  <c r="P20" i="2"/>
  <c r="P126" i="2" s="1"/>
  <c r="P127" i="2" s="1"/>
  <c r="O20" i="2"/>
  <c r="O126" i="2" s="1"/>
  <c r="O127" i="2" s="1"/>
  <c r="N20" i="2"/>
  <c r="N126" i="2" s="1"/>
  <c r="N127" i="2" s="1"/>
  <c r="M20" i="2"/>
  <c r="M126" i="2" s="1"/>
  <c r="M127" i="2" s="1"/>
  <c r="O32" i="3" l="1"/>
  <c r="N32" i="3"/>
  <c r="M32" i="3"/>
  <c r="L32" i="3"/>
  <c r="K32" i="3"/>
  <c r="J32" i="3"/>
  <c r="I32" i="3"/>
  <c r="H32" i="3"/>
  <c r="G32" i="3"/>
  <c r="F32" i="3"/>
  <c r="E32" i="3"/>
  <c r="O27" i="3"/>
  <c r="N27" i="3"/>
  <c r="M27" i="3"/>
  <c r="L27" i="3"/>
  <c r="K27" i="3"/>
  <c r="J27" i="3"/>
  <c r="I27" i="3"/>
  <c r="H27" i="3"/>
  <c r="G27" i="3"/>
  <c r="F27" i="3"/>
  <c r="E27" i="3"/>
  <c r="O22" i="3"/>
  <c r="N22" i="3"/>
  <c r="M22" i="3"/>
  <c r="L22" i="3"/>
  <c r="K22" i="3"/>
  <c r="J22" i="3"/>
  <c r="I22" i="3"/>
  <c r="H22" i="3"/>
  <c r="G22" i="3"/>
  <c r="F22" i="3"/>
  <c r="E22" i="3"/>
  <c r="O17" i="3"/>
  <c r="N17" i="3"/>
  <c r="N33" i="3" s="1"/>
  <c r="N34" i="3" s="1"/>
  <c r="M17" i="3"/>
  <c r="L17" i="3"/>
  <c r="L33" i="3" s="1"/>
  <c r="L34" i="3" s="1"/>
  <c r="K17" i="3"/>
  <c r="J17" i="3"/>
  <c r="J33" i="3" s="1"/>
  <c r="J34" i="3" s="1"/>
  <c r="I17" i="3"/>
  <c r="H17" i="3"/>
  <c r="H33" i="3" s="1"/>
  <c r="H34" i="3" s="1"/>
  <c r="G17" i="3"/>
  <c r="F17" i="3"/>
  <c r="F33" i="3" s="1"/>
  <c r="F34" i="3" s="1"/>
  <c r="E17" i="3"/>
  <c r="O12" i="3"/>
  <c r="O33" i="3" s="1"/>
  <c r="O34" i="3" s="1"/>
  <c r="N12" i="3"/>
  <c r="M12" i="3"/>
  <c r="M33" i="3" s="1"/>
  <c r="M34" i="3" s="1"/>
  <c r="L12" i="3"/>
  <c r="K12" i="3"/>
  <c r="K33" i="3" s="1"/>
  <c r="K34" i="3" s="1"/>
  <c r="J12" i="3"/>
  <c r="I12" i="3"/>
  <c r="I33" i="3" s="1"/>
  <c r="I34" i="3" s="1"/>
  <c r="H12" i="3"/>
  <c r="G12" i="3"/>
  <c r="G33" i="3" s="1"/>
  <c r="G34" i="3" s="1"/>
  <c r="F12" i="3"/>
  <c r="E12" i="3"/>
  <c r="E33" i="3" s="1"/>
  <c r="E34" i="3" s="1"/>
  <c r="E20" i="2" l="1"/>
  <c r="F106" i="2" l="1"/>
  <c r="G106" i="2"/>
  <c r="H106" i="2"/>
  <c r="I106" i="2"/>
  <c r="J106" i="2"/>
  <c r="K106" i="2"/>
  <c r="L106" i="2"/>
  <c r="R106" i="2"/>
  <c r="E106" i="2"/>
  <c r="F96" i="2"/>
  <c r="G96" i="2"/>
  <c r="H96" i="2"/>
  <c r="I96" i="2"/>
  <c r="J96" i="2"/>
  <c r="K96" i="2"/>
  <c r="L96" i="2"/>
  <c r="R96" i="2"/>
  <c r="E96" i="2"/>
  <c r="F86" i="2"/>
  <c r="G86" i="2"/>
  <c r="H86" i="2"/>
  <c r="I86" i="2"/>
  <c r="J86" i="2"/>
  <c r="K86" i="2"/>
  <c r="L86" i="2"/>
  <c r="R86" i="2"/>
  <c r="E86" i="2"/>
  <c r="F77" i="2"/>
  <c r="G77" i="2"/>
  <c r="H77" i="2"/>
  <c r="I77" i="2"/>
  <c r="J77" i="2"/>
  <c r="K77" i="2"/>
  <c r="L77" i="2"/>
  <c r="R77" i="2"/>
  <c r="E77" i="2"/>
  <c r="F40" i="2"/>
  <c r="G40" i="2"/>
  <c r="H40" i="2"/>
  <c r="I40" i="2"/>
  <c r="J40" i="2"/>
  <c r="K40" i="2"/>
  <c r="L40" i="2"/>
  <c r="R40" i="2"/>
  <c r="E40" i="2"/>
  <c r="R29" i="2" l="1"/>
  <c r="L29" i="2"/>
  <c r="K29" i="2"/>
  <c r="J29" i="2"/>
  <c r="I29" i="2"/>
  <c r="H29" i="2"/>
  <c r="G29" i="2"/>
  <c r="F29" i="2"/>
  <c r="E29" i="2"/>
  <c r="E126" i="2" s="1"/>
  <c r="E127" i="2" s="1"/>
  <c r="R20" i="2" l="1"/>
  <c r="R126" i="2" s="1"/>
  <c r="R127" i="2" s="1"/>
  <c r="L20" i="2"/>
  <c r="L126" i="2" s="1"/>
  <c r="L127" i="2" s="1"/>
  <c r="K20" i="2"/>
  <c r="K126" i="2" s="1"/>
  <c r="K127" i="2" s="1"/>
  <c r="J20" i="2"/>
  <c r="J126" i="2" s="1"/>
  <c r="J127" i="2" s="1"/>
  <c r="I20" i="2"/>
  <c r="I126" i="2" s="1"/>
  <c r="I127" i="2" s="1"/>
  <c r="H20" i="2"/>
  <c r="H126" i="2" s="1"/>
  <c r="H127" i="2" s="1"/>
  <c r="G20" i="2"/>
  <c r="G126" i="2" s="1"/>
  <c r="G127" i="2" s="1"/>
  <c r="F20" i="2"/>
  <c r="F126" i="2" s="1"/>
  <c r="F127" i="2" s="1"/>
</calcChain>
</file>

<file path=xl/sharedStrings.xml><?xml version="1.0" encoding="utf-8"?>
<sst xmlns="http://schemas.openxmlformats.org/spreadsheetml/2006/main" count="296" uniqueCount="109">
  <si>
    <t>Наименование блюда</t>
  </si>
  <si>
    <t>Выход блюда(гр)</t>
  </si>
  <si>
    <t>Пищевые вещества(г)</t>
  </si>
  <si>
    <t>Энергетическая ценность (ккал)</t>
  </si>
  <si>
    <t>Б</t>
  </si>
  <si>
    <t>Ж</t>
  </si>
  <si>
    <t>У</t>
  </si>
  <si>
    <t>Завтрак</t>
  </si>
  <si>
    <t>Обед</t>
  </si>
  <si>
    <t>Итого</t>
  </si>
  <si>
    <t xml:space="preserve">Начальник отдела бразования </t>
  </si>
  <si>
    <t>Сармановского муниципального района</t>
  </si>
  <si>
    <t>______________А.З.Сабиров</t>
  </si>
  <si>
    <t>1-4 кл</t>
  </si>
  <si>
    <t>5-11 кл</t>
  </si>
  <si>
    <t>1 неделя  1 день (понедельник)</t>
  </si>
  <si>
    <t>1 неделя  2 день (вторник)</t>
  </si>
  <si>
    <t>1 неделя  3 день (среда)</t>
  </si>
  <si>
    <t>1 неделя  4 день (четверг)</t>
  </si>
  <si>
    <t>1 неделя  5 день (пятница)</t>
  </si>
  <si>
    <t>2 неделя  1 день (понедельник)</t>
  </si>
  <si>
    <t>2 неделя  2 день (вторник)</t>
  </si>
  <si>
    <t>2 неделя  3 день (среда)</t>
  </si>
  <si>
    <t>2 неделя  4 день (четверг)</t>
  </si>
  <si>
    <t>2 неделя  5 день (пятница)</t>
  </si>
  <si>
    <t>2 неделя  6 день (суббота)</t>
  </si>
  <si>
    <t>Чай сладкий  с сахаром</t>
  </si>
  <si>
    <t>Минеральн.вещества, мг</t>
  </si>
  <si>
    <t>Са</t>
  </si>
  <si>
    <t>Р</t>
  </si>
  <si>
    <t>С</t>
  </si>
  <si>
    <t>Витамины, мг</t>
  </si>
  <si>
    <t>№ тех. карты</t>
  </si>
  <si>
    <t>Хлеб рж-пшеничный</t>
  </si>
  <si>
    <t>Какао с молоком</t>
  </si>
  <si>
    <t>Компот из смеси сухофруктов</t>
  </si>
  <si>
    <t>Макароны отварные</t>
  </si>
  <si>
    <t>Кисель фруктово-ягодный</t>
  </si>
  <si>
    <t>Картофельное пюре</t>
  </si>
  <si>
    <t>Жаркое по-домашнему</t>
  </si>
  <si>
    <t>Итого за 12 дней</t>
  </si>
  <si>
    <t>Средняя величина за 1 день</t>
  </si>
  <si>
    <t>Понедельник</t>
  </si>
  <si>
    <t>Вторник</t>
  </si>
  <si>
    <t>Среда</t>
  </si>
  <si>
    <t>Четверг</t>
  </si>
  <si>
    <t>Пятница</t>
  </si>
  <si>
    <t>Суп картофельный с горохом на м/к бульоне</t>
  </si>
  <si>
    <t>Суп с макаронными изделиями и картофелем на м/к бульоне</t>
  </si>
  <si>
    <t>Итого за 5 дней</t>
  </si>
  <si>
    <t>ИТОГО</t>
  </si>
  <si>
    <t xml:space="preserve">ПРИМЕРНОЕ 5 ДНЕВНОЕ МЕНЮ ДЛЯ ГРУПП ПРОДЛЕННОГО ДНЯ  ОБЩЕОБРАЗОВАТЕЛЬНЫХ  УЧРЕЖДЕНИЙ САРМАНОВСКОГО МУНИЦИПАЛЬНОГО РАЙОНА </t>
  </si>
  <si>
    <t>Суп рисовый с картофелем на м/к бульоне</t>
  </si>
  <si>
    <t>обед</t>
  </si>
  <si>
    <t>Салат из свеклы</t>
  </si>
  <si>
    <t>Наименование сборника рецептур:Сборник рецептур блюд и кулинарных изделий для предприятий общественного питания / Авт.-сост: А.И.Здобнов, В.А. Цыганенко, М.И.Цыганенко, М.И.Пересичный- К.А.С.К. 2005 г.</t>
  </si>
  <si>
    <t>55</t>
  </si>
  <si>
    <t>82,5</t>
  </si>
  <si>
    <t>Гуляш из говядины</t>
  </si>
  <si>
    <t>Ряженка</t>
  </si>
  <si>
    <t>Плов из говядины</t>
  </si>
  <si>
    <t>Омлет натуральный</t>
  </si>
  <si>
    <t xml:space="preserve">Булочки сдобные "Ромашка" </t>
  </si>
  <si>
    <t>50</t>
  </si>
  <si>
    <t>ЩИ с капустой и картофелем</t>
  </si>
  <si>
    <t>50/100</t>
  </si>
  <si>
    <t>ПРИМЕРНОЕ 14 ДНЕВНОЕ МЕНЮ ДЛЯ школ Сармановского муниципального района</t>
  </si>
  <si>
    <t>на  2 полугодие 2018-2019 учебного  года</t>
  </si>
  <si>
    <t>Минеральные вещества (мг)</t>
  </si>
  <si>
    <t>Чай с сахаром</t>
  </si>
  <si>
    <t>Яблоко</t>
  </si>
  <si>
    <t>Каша манная молочная</t>
  </si>
  <si>
    <t>Каша молочная рисовая</t>
  </si>
  <si>
    <t>Апельсины</t>
  </si>
  <si>
    <t>Каша пшенная молочная</t>
  </si>
  <si>
    <t>Каша ячневая молочная</t>
  </si>
  <si>
    <t>Сок фруктовый</t>
  </si>
  <si>
    <t>Борщ с капустой и картофелем</t>
  </si>
  <si>
    <t>200</t>
  </si>
  <si>
    <t>250</t>
  </si>
  <si>
    <t>150</t>
  </si>
  <si>
    <t>Витамины (мг)</t>
  </si>
  <si>
    <t>Суп рассольник на м/к бульоне с перловой крупой</t>
  </si>
  <si>
    <t>Каша ячневая вязкая</t>
  </si>
  <si>
    <t>Кисель</t>
  </si>
  <si>
    <t>50/75</t>
  </si>
  <si>
    <t>115/3</t>
  </si>
  <si>
    <t>Каша вязкая с крупой "Геркулес"</t>
  </si>
  <si>
    <t>Каша вязкая гречневая</t>
  </si>
  <si>
    <t>Согласовано</t>
  </si>
  <si>
    <t>Утверждаю</t>
  </si>
  <si>
    <t>Директор ____________________</t>
  </si>
  <si>
    <t>______________________________</t>
  </si>
  <si>
    <t>Сыр порционный</t>
  </si>
  <si>
    <t>Запеканка из творога</t>
  </si>
  <si>
    <t>Салат из бел. капусты</t>
  </si>
  <si>
    <t>на 1 полугодие 2020-2021 учебного года (осенне-зимний период)</t>
  </si>
  <si>
    <t>Каша гречневая рассыпчатая</t>
  </si>
  <si>
    <t>Котлеты рыбные</t>
  </si>
  <si>
    <t>Салат из моркови</t>
  </si>
  <si>
    <t>Котлеты рубленные из птицы</t>
  </si>
  <si>
    <t>1 неделя 6 день (суббота)</t>
  </si>
  <si>
    <t>Каша вязкая рисовая</t>
  </si>
  <si>
    <t>Рис отварной</t>
  </si>
  <si>
    <t>Котлета из говядины</t>
  </si>
  <si>
    <t>Рыбные котлеты</t>
  </si>
  <si>
    <t xml:space="preserve">Пюре гороховое </t>
  </si>
  <si>
    <t>Грудка куриная отварная</t>
  </si>
  <si>
    <t>Сосиски, сардельки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</si>
</sst>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color indexed="8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b/>
      <i/>
      <sz val="9"/>
      <color theme="1"/>
      <name val="Calibri"/>
      <family val="2"/>
      <charset val="204"/>
      <scheme val="minor"/>
    </font>
    <font>
      <b/>
      <sz val="9.5"/>
      <color rgb="FF454545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theme="6" tint="0.59996337778862885"/>
      </patternFill>
    </fill>
    <fill>
      <patternFill patternType="solid">
        <fgColor theme="5" tint="0.79998168889431442"/>
        <bgColor theme="6" tint="0.59996337778862885"/>
      </patternFill>
    </fill>
    <fill>
      <patternFill patternType="solid">
        <fgColor indexed="65"/>
        <bgColor theme="6" tint="0.59996337778862885"/>
      </patternFill>
    </fill>
    <fill>
      <patternFill patternType="solid">
        <fgColor theme="0"/>
        <bgColor theme="6" tint="0.59996337778862885"/>
      </patternFill>
    </fill>
  </fills>
  <borders count="26">
    <border>
      <left/>
      <right/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8"/>
      </top>
      <bottom style="thin">
        <color indexed="64"/>
      </bottom>
      <diagonal/>
    </border>
    <border>
      <left/>
      <right style="thin">
        <color indexed="64"/>
      </right>
      <top style="medium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64"/>
      </bottom>
      <diagonal/>
    </border>
    <border>
      <left/>
      <right style="medium">
        <color indexed="8"/>
      </right>
      <top style="medium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09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2" fillId="0" borderId="5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3" fillId="0" borderId="4" xfId="0" applyFont="1" applyBorder="1"/>
    <xf numFmtId="0" fontId="3" fillId="2" borderId="4" xfId="0" applyFont="1" applyFill="1" applyBorder="1"/>
    <xf numFmtId="2" fontId="5" fillId="2" borderId="4" xfId="0" applyNumberFormat="1" applyFont="1" applyFill="1" applyBorder="1"/>
    <xf numFmtId="0" fontId="3" fillId="0" borderId="4" xfId="0" applyFont="1" applyBorder="1" applyAlignment="1">
      <alignment vertical="top" wrapText="1"/>
    </xf>
    <xf numFmtId="0" fontId="3" fillId="4" borderId="4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49" fontId="5" fillId="2" borderId="18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1" fillId="0" borderId="0" xfId="0" applyFont="1"/>
    <xf numFmtId="49" fontId="5" fillId="2" borderId="4" xfId="0" applyNumberFormat="1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 wrapText="1"/>
    </xf>
    <xf numFmtId="0" fontId="1" fillId="4" borderId="0" xfId="0" applyFont="1" applyFill="1"/>
    <xf numFmtId="0" fontId="3" fillId="0" borderId="0" xfId="0" applyFont="1" applyAlignment="1"/>
    <xf numFmtId="0" fontId="5" fillId="0" borderId="4" xfId="0" applyFont="1" applyFill="1" applyBorder="1" applyAlignment="1">
      <alignment horizontal="center" vertical="center" wrapText="1"/>
    </xf>
    <xf numFmtId="2" fontId="0" fillId="0" borderId="0" xfId="0" applyNumberFormat="1"/>
    <xf numFmtId="2" fontId="2" fillId="0" borderId="1" xfId="0" applyNumberFormat="1" applyFont="1" applyBorder="1" applyAlignment="1">
      <alignment vertical="top" wrapText="1"/>
    </xf>
    <xf numFmtId="2" fontId="3" fillId="0" borderId="4" xfId="0" applyNumberFormat="1" applyFont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Font="1"/>
    <xf numFmtId="14" fontId="1" fillId="4" borderId="0" xfId="0" applyNumberFormat="1" applyFont="1" applyFill="1"/>
    <xf numFmtId="0" fontId="0" fillId="2" borderId="0" xfId="0" applyFont="1" applyFill="1"/>
    <xf numFmtId="2" fontId="0" fillId="0" borderId="0" xfId="0" applyNumberFormat="1" applyFont="1"/>
    <xf numFmtId="0" fontId="9" fillId="0" borderId="5" xfId="0" applyFont="1" applyBorder="1" applyAlignment="1">
      <alignment vertical="top" wrapText="1"/>
    </xf>
    <xf numFmtId="0" fontId="0" fillId="0" borderId="8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0" fontId="9" fillId="0" borderId="22" xfId="0" applyFont="1" applyBorder="1" applyAlignment="1">
      <alignment horizontal="center" vertical="top" wrapText="1"/>
    </xf>
    <xf numFmtId="0" fontId="9" fillId="0" borderId="22" xfId="0" applyFont="1" applyBorder="1" applyAlignment="1">
      <alignment vertical="top" wrapText="1"/>
    </xf>
    <xf numFmtId="0" fontId="9" fillId="0" borderId="8" xfId="0" applyFont="1" applyBorder="1" applyAlignment="1">
      <alignment vertical="top" wrapText="1"/>
    </xf>
    <xf numFmtId="0" fontId="9" fillId="2" borderId="1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5" borderId="1" xfId="0" applyFont="1" applyFill="1" applyBorder="1" applyAlignment="1">
      <alignment vertical="top" wrapText="1"/>
    </xf>
    <xf numFmtId="0" fontId="9" fillId="3" borderId="0" xfId="0" applyFont="1" applyFill="1" applyBorder="1" applyAlignment="1">
      <alignment vertical="top" wrapText="1"/>
    </xf>
    <xf numFmtId="0" fontId="9" fillId="6" borderId="0" xfId="0" applyFont="1" applyFill="1" applyBorder="1" applyAlignment="1">
      <alignment vertical="top" wrapText="1"/>
    </xf>
    <xf numFmtId="2" fontId="9" fillId="3" borderId="0" xfId="0" applyNumberFormat="1" applyFont="1" applyFill="1" applyBorder="1" applyAlignment="1">
      <alignment vertical="top" wrapText="1"/>
    </xf>
    <xf numFmtId="0" fontId="10" fillId="3" borderId="0" xfId="0" applyFont="1" applyFill="1" applyBorder="1" applyAlignment="1">
      <alignment vertical="top" wrapText="1"/>
    </xf>
    <xf numFmtId="0" fontId="0" fillId="0" borderId="6" xfId="0" applyFont="1" applyBorder="1" applyAlignment="1">
      <alignment horizontal="left" vertical="center" wrapText="1"/>
    </xf>
    <xf numFmtId="0" fontId="0" fillId="4" borderId="4" xfId="0" applyFont="1" applyFill="1" applyBorder="1" applyAlignment="1">
      <alignment horizontal="left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7" borderId="4" xfId="0" applyFont="1" applyFill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49" fontId="0" fillId="2" borderId="4" xfId="0" applyNumberFormat="1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>
      <alignment horizontal="center" vertical="center" wrapText="1"/>
    </xf>
    <xf numFmtId="0" fontId="0" fillId="7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2" fontId="0" fillId="0" borderId="0" xfId="0" applyNumberFormat="1" applyFont="1" applyBorder="1" applyAlignment="1">
      <alignment horizontal="center" vertical="center" wrapText="1"/>
    </xf>
    <xf numFmtId="0" fontId="0" fillId="0" borderId="0" xfId="0" applyNumberFormat="1" applyFont="1" applyBorder="1" applyAlignment="1">
      <alignment horizontal="center" vertical="center" wrapText="1"/>
    </xf>
    <xf numFmtId="0" fontId="0" fillId="4" borderId="4" xfId="0" applyFont="1" applyFill="1" applyBorder="1" applyAlignment="1">
      <alignment horizontal="center" vertical="center" wrapText="1"/>
    </xf>
    <xf numFmtId="0" fontId="0" fillId="8" borderId="4" xfId="0" applyFont="1" applyFill="1" applyBorder="1" applyAlignment="1">
      <alignment horizontal="center" vertical="center" wrapText="1"/>
    </xf>
    <xf numFmtId="2" fontId="0" fillId="4" borderId="4" xfId="0" applyNumberFormat="1" applyFont="1" applyFill="1" applyBorder="1" applyAlignment="1">
      <alignment horizontal="center" vertical="center" wrapText="1"/>
    </xf>
    <xf numFmtId="0" fontId="0" fillId="4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9" fillId="2" borderId="0" xfId="0" applyFont="1" applyFill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9" fillId="7" borderId="0" xfId="0" applyFont="1" applyFill="1" applyBorder="1" applyAlignment="1">
      <alignment vertical="top" wrapText="1"/>
    </xf>
    <xf numFmtId="2" fontId="9" fillId="0" borderId="0" xfId="0" applyNumberFormat="1" applyFont="1" applyBorder="1" applyAlignment="1">
      <alignment vertical="top" wrapText="1"/>
    </xf>
    <xf numFmtId="0" fontId="9" fillId="0" borderId="0" xfId="0" applyNumberFormat="1" applyFont="1" applyBorder="1" applyAlignment="1">
      <alignment vertical="top" wrapText="1"/>
    </xf>
    <xf numFmtId="0" fontId="10" fillId="4" borderId="0" xfId="0" applyFont="1" applyFill="1" applyBorder="1" applyAlignment="1">
      <alignment vertical="top" wrapText="1"/>
    </xf>
    <xf numFmtId="0" fontId="0" fillId="0" borderId="8" xfId="0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left" vertical="top" wrapText="1"/>
    </xf>
    <xf numFmtId="0" fontId="11" fillId="2" borderId="4" xfId="0" applyFont="1" applyFill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7" borderId="4" xfId="0" applyFont="1" applyFill="1" applyBorder="1" applyAlignment="1">
      <alignment horizontal="center" vertical="top" wrapText="1"/>
    </xf>
    <xf numFmtId="2" fontId="11" fillId="0" borderId="4" xfId="0" applyNumberFormat="1" applyFont="1" applyBorder="1" applyAlignment="1">
      <alignment horizontal="center" vertical="top" wrapText="1"/>
    </xf>
    <xf numFmtId="0" fontId="11" fillId="0" borderId="4" xfId="0" applyNumberFormat="1" applyFont="1" applyBorder="1" applyAlignment="1">
      <alignment horizontal="center" vertical="top" wrapText="1"/>
    </xf>
    <xf numFmtId="0" fontId="10" fillId="4" borderId="4" xfId="0" applyFont="1" applyFill="1" applyBorder="1" applyAlignment="1">
      <alignment horizontal="center" vertical="top" wrapText="1"/>
    </xf>
    <xf numFmtId="0" fontId="0" fillId="4" borderId="8" xfId="0" applyFont="1" applyFill="1" applyBorder="1" applyAlignment="1">
      <alignment horizontal="left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7" borderId="8" xfId="0" applyFont="1" applyFill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4" borderId="7" xfId="0" applyFont="1" applyFill="1" applyBorder="1" applyAlignment="1">
      <alignment horizontal="left" vertical="center" wrapText="1"/>
    </xf>
    <xf numFmtId="0" fontId="1" fillId="8" borderId="4" xfId="0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49" fontId="0" fillId="4" borderId="4" xfId="0" applyNumberFormat="1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Font="1" applyBorder="1"/>
    <xf numFmtId="0" fontId="0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5" borderId="4" xfId="0" applyNumberFormat="1" applyFont="1" applyFill="1" applyBorder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0" fontId="0" fillId="4" borderId="7" xfId="0" applyFont="1" applyFill="1" applyBorder="1" applyAlignment="1">
      <alignment horizontal="left" vertical="center" wrapText="1"/>
    </xf>
    <xf numFmtId="0" fontId="0" fillId="4" borderId="8" xfId="0" applyFont="1" applyFill="1" applyBorder="1" applyAlignment="1">
      <alignment horizontal="left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4" borderId="5" xfId="0" applyFont="1" applyFill="1" applyBorder="1" applyAlignment="1">
      <alignment horizontal="center" vertical="center" wrapText="1"/>
    </xf>
    <xf numFmtId="0" fontId="0" fillId="4" borderId="7" xfId="0" applyFont="1" applyFill="1" applyBorder="1" applyAlignment="1">
      <alignment horizontal="center" vertical="center" wrapText="1"/>
    </xf>
    <xf numFmtId="0" fontId="0" fillId="4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2" xfId="0" applyFont="1" applyBorder="1" applyAlignment="1">
      <alignment horizontal="center"/>
    </xf>
    <xf numFmtId="0" fontId="9" fillId="0" borderId="4" xfId="0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9" fillId="0" borderId="17" xfId="0" applyFont="1" applyBorder="1" applyAlignment="1">
      <alignment horizontal="center" vertical="top" wrapText="1"/>
    </xf>
    <xf numFmtId="0" fontId="9" fillId="0" borderId="21" xfId="0" applyFont="1" applyBorder="1" applyAlignment="1">
      <alignment horizontal="center" vertical="top" wrapText="1"/>
    </xf>
    <xf numFmtId="0" fontId="9" fillId="0" borderId="18" xfId="0" applyFont="1" applyBorder="1" applyAlignment="1">
      <alignment horizontal="center" vertical="top" wrapText="1"/>
    </xf>
    <xf numFmtId="0" fontId="10" fillId="4" borderId="15" xfId="0" applyFont="1" applyFill="1" applyBorder="1" applyAlignment="1">
      <alignment horizontal="center" vertical="top" wrapText="1"/>
    </xf>
    <xf numFmtId="0" fontId="10" fillId="4" borderId="0" xfId="0" applyFont="1" applyFill="1" applyBorder="1" applyAlignment="1">
      <alignment horizontal="center" vertical="top" wrapText="1"/>
    </xf>
    <xf numFmtId="0" fontId="10" fillId="4" borderId="16" xfId="0" applyFont="1" applyFill="1" applyBorder="1" applyAlignment="1">
      <alignment horizontal="center" vertical="top" wrapText="1"/>
    </xf>
    <xf numFmtId="0" fontId="0" fillId="0" borderId="4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10" fillId="0" borderId="3" xfId="0" applyFont="1" applyBorder="1" applyAlignment="1">
      <alignment vertical="top" wrapText="1"/>
    </xf>
    <xf numFmtId="0" fontId="0" fillId="4" borderId="6" xfId="0" applyFont="1" applyFill="1" applyBorder="1" applyAlignment="1">
      <alignment horizontal="left" vertical="center" wrapText="1"/>
    </xf>
    <xf numFmtId="0" fontId="0" fillId="4" borderId="7" xfId="0" applyFont="1" applyFill="1" applyBorder="1" applyAlignment="1">
      <alignment horizontal="left" vertical="center" wrapText="1"/>
    </xf>
    <xf numFmtId="0" fontId="0" fillId="4" borderId="8" xfId="0" applyFont="1" applyFill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top" wrapText="1"/>
    </xf>
    <xf numFmtId="0" fontId="10" fillId="3" borderId="3" xfId="0" applyFont="1" applyFill="1" applyBorder="1" applyAlignment="1">
      <alignment horizontal="left" vertical="top" wrapText="1"/>
    </xf>
    <xf numFmtId="2" fontId="9" fillId="0" borderId="17" xfId="0" applyNumberFormat="1" applyFont="1" applyBorder="1" applyAlignment="1">
      <alignment horizontal="center" vertical="top" wrapText="1"/>
    </xf>
    <xf numFmtId="2" fontId="9" fillId="0" borderId="18" xfId="0" applyNumberFormat="1" applyFont="1" applyBorder="1" applyAlignment="1">
      <alignment horizontal="center" vertical="top" wrapText="1"/>
    </xf>
    <xf numFmtId="2" fontId="9" fillId="0" borderId="4" xfId="0" applyNumberFormat="1" applyFont="1" applyBorder="1" applyAlignment="1">
      <alignment horizontal="center" vertical="top" wrapText="1"/>
    </xf>
    <xf numFmtId="0" fontId="0" fillId="4" borderId="5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vertical="top" wrapText="1"/>
    </xf>
    <xf numFmtId="0" fontId="10" fillId="3" borderId="3" xfId="0" applyFont="1" applyFill="1" applyBorder="1" applyAlignment="1">
      <alignment vertical="top" wrapText="1"/>
    </xf>
    <xf numFmtId="0" fontId="10" fillId="0" borderId="23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0" fillId="4" borderId="2" xfId="0" applyFont="1" applyFill="1" applyBorder="1" applyAlignment="1">
      <alignment horizontal="left" vertical="top" wrapText="1"/>
    </xf>
    <xf numFmtId="0" fontId="10" fillId="4" borderId="3" xfId="0" applyFont="1" applyFill="1" applyBorder="1" applyAlignment="1">
      <alignment horizontal="left" vertical="top" wrapText="1"/>
    </xf>
    <xf numFmtId="0" fontId="0" fillId="0" borderId="8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21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5" xfId="0" applyFont="1" applyBorder="1" applyAlignment="1">
      <alignment horizontal="left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10" fillId="4" borderId="24" xfId="0" applyFont="1" applyFill="1" applyBorder="1" applyAlignment="1">
      <alignment horizontal="left" vertical="top" wrapText="1"/>
    </xf>
    <xf numFmtId="0" fontId="10" fillId="4" borderId="25" xfId="0" applyFont="1" applyFill="1" applyBorder="1" applyAlignment="1">
      <alignment horizontal="left" vertical="top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15" xfId="0" applyFont="1" applyBorder="1" applyAlignment="1">
      <alignment horizontal="left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2" fillId="0" borderId="17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4" fillId="4" borderId="15" xfId="0" applyFont="1" applyFill="1" applyBorder="1" applyAlignment="1">
      <alignment horizontal="center" vertical="top" wrapText="1"/>
    </xf>
    <xf numFmtId="0" fontId="4" fillId="4" borderId="0" xfId="0" applyFont="1" applyFill="1" applyBorder="1" applyAlignment="1">
      <alignment horizontal="center" vertical="top" wrapText="1"/>
    </xf>
    <xf numFmtId="0" fontId="4" fillId="4" borderId="16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left" vertical="center" wrapText="1"/>
    </xf>
    <xf numFmtId="0" fontId="8" fillId="4" borderId="4" xfId="0" applyFont="1" applyFill="1" applyBorder="1" applyAlignment="1">
      <alignment horizontal="center" vertical="center" wrapText="1"/>
    </xf>
    <xf numFmtId="2" fontId="8" fillId="4" borderId="4" xfId="0" applyNumberFormat="1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30"/>
  <sheetViews>
    <sheetView tabSelected="1" zoomScale="80" zoomScaleNormal="80" workbookViewId="0">
      <pane ySplit="10" topLeftCell="A11" activePane="bottomLeft" state="frozen"/>
      <selection pane="bottomLeft" activeCell="E127" sqref="E127"/>
    </sheetView>
  </sheetViews>
  <sheetFormatPr defaultRowHeight="14.4" x14ac:dyDescent="0.3"/>
  <cols>
    <col min="1" max="1" width="9.6640625" customWidth="1"/>
    <col min="2" max="2" width="30.109375" customWidth="1"/>
    <col min="3" max="3" width="6.6640625" style="1" customWidth="1"/>
    <col min="4" max="4" width="6.44140625" customWidth="1"/>
    <col min="5" max="5" width="13.109375" style="1" customWidth="1"/>
    <col min="6" max="6" width="12.109375" customWidth="1"/>
    <col min="7" max="7" width="11.33203125" style="1" customWidth="1"/>
    <col min="8" max="8" width="10.109375" customWidth="1"/>
    <col min="9" max="9" width="9.109375" style="1" customWidth="1"/>
    <col min="10" max="10" width="8.6640625" customWidth="1"/>
    <col min="11" max="11" width="10" style="1" customWidth="1"/>
    <col min="12" max="12" width="9.33203125" customWidth="1"/>
    <col min="13" max="15" width="7.88671875" customWidth="1"/>
    <col min="16" max="17" width="9.109375" style="32" customWidth="1"/>
    <col min="18" max="18" width="6.6640625" customWidth="1"/>
    <col min="19" max="19" width="5.6640625" style="29" customWidth="1"/>
  </cols>
  <sheetData>
    <row r="1" spans="1:19" x14ac:dyDescent="0.3">
      <c r="A1" s="38" t="s">
        <v>89</v>
      </c>
      <c r="B1" s="38"/>
      <c r="C1" s="29"/>
      <c r="D1" s="38"/>
      <c r="E1" s="38"/>
      <c r="F1" s="39"/>
      <c r="G1" s="38"/>
      <c r="H1" s="38"/>
      <c r="I1" s="38"/>
      <c r="J1" s="38"/>
      <c r="K1" s="40"/>
      <c r="L1" s="38"/>
      <c r="M1" s="38" t="s">
        <v>90</v>
      </c>
      <c r="N1" s="38"/>
      <c r="O1" s="38"/>
      <c r="P1" s="41"/>
      <c r="Q1" s="41"/>
      <c r="R1" s="38"/>
    </row>
    <row r="2" spans="1:19" x14ac:dyDescent="0.3">
      <c r="A2" s="40" t="s">
        <v>10</v>
      </c>
      <c r="B2" s="38"/>
      <c r="C2" s="29"/>
      <c r="D2" s="38"/>
      <c r="E2" s="38"/>
      <c r="F2" s="29"/>
      <c r="G2" s="38"/>
      <c r="H2" s="38"/>
      <c r="I2" s="38"/>
      <c r="J2" s="38"/>
      <c r="K2" s="40"/>
      <c r="L2" s="38"/>
      <c r="M2" s="38" t="s">
        <v>91</v>
      </c>
      <c r="N2" s="38"/>
      <c r="O2" s="38"/>
      <c r="P2" s="41"/>
      <c r="Q2" s="41"/>
      <c r="R2" s="38"/>
    </row>
    <row r="3" spans="1:19" x14ac:dyDescent="0.3">
      <c r="A3" s="40" t="s">
        <v>11</v>
      </c>
      <c r="B3" s="38"/>
      <c r="C3" s="29"/>
      <c r="D3" s="38"/>
      <c r="E3" s="38"/>
      <c r="F3" s="29"/>
      <c r="G3" s="38"/>
      <c r="H3" s="38"/>
      <c r="I3" s="38"/>
      <c r="J3" s="38"/>
      <c r="K3" s="40"/>
      <c r="L3" s="38"/>
      <c r="M3" s="38" t="s">
        <v>92</v>
      </c>
      <c r="N3" s="38"/>
      <c r="O3" s="38"/>
      <c r="P3" s="41"/>
      <c r="Q3" s="41"/>
      <c r="R3" s="38"/>
    </row>
    <row r="4" spans="1:19" x14ac:dyDescent="0.3">
      <c r="A4" s="40" t="s">
        <v>12</v>
      </c>
      <c r="B4" s="38"/>
      <c r="C4" s="29"/>
      <c r="D4" s="38"/>
      <c r="E4" s="38"/>
      <c r="F4" s="29"/>
      <c r="G4" s="38"/>
      <c r="H4" s="38"/>
      <c r="I4" s="38"/>
      <c r="J4" s="38"/>
      <c r="K4" s="40"/>
      <c r="L4" s="38"/>
      <c r="M4" s="38"/>
      <c r="N4" s="38"/>
      <c r="O4" s="38"/>
      <c r="P4" s="41"/>
      <c r="Q4" s="41"/>
      <c r="R4" s="38"/>
    </row>
    <row r="5" spans="1:19" x14ac:dyDescent="0.3">
      <c r="A5" s="40"/>
      <c r="B5" s="38"/>
      <c r="C5" s="40"/>
      <c r="D5" s="38"/>
      <c r="E5" s="41"/>
      <c r="F5" s="38"/>
      <c r="G5" s="38"/>
      <c r="H5" s="29"/>
      <c r="I5" s="38"/>
      <c r="J5" s="38"/>
      <c r="K5" s="38"/>
      <c r="L5" s="38"/>
      <c r="M5" s="38"/>
      <c r="N5" s="38"/>
      <c r="O5" s="38"/>
      <c r="P5" s="41"/>
      <c r="Q5" s="41"/>
      <c r="R5" s="38"/>
    </row>
    <row r="6" spans="1:19" x14ac:dyDescent="0.3">
      <c r="A6" s="128" t="s">
        <v>66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</row>
    <row r="7" spans="1:19" x14ac:dyDescent="0.3">
      <c r="A7" s="129" t="s">
        <v>96</v>
      </c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</row>
    <row r="8" spans="1:19" ht="36" customHeight="1" x14ac:dyDescent="0.3">
      <c r="A8" s="42"/>
      <c r="B8" s="130" t="s">
        <v>0</v>
      </c>
      <c r="C8" s="130" t="s">
        <v>1</v>
      </c>
      <c r="D8" s="131"/>
      <c r="E8" s="132" t="s">
        <v>2</v>
      </c>
      <c r="F8" s="133"/>
      <c r="G8" s="133"/>
      <c r="H8" s="133"/>
      <c r="I8" s="133"/>
      <c r="J8" s="134"/>
      <c r="K8" s="130" t="s">
        <v>3</v>
      </c>
      <c r="L8" s="130"/>
      <c r="M8" s="132" t="s">
        <v>68</v>
      </c>
      <c r="N8" s="133"/>
      <c r="O8" s="133"/>
      <c r="P8" s="134"/>
      <c r="Q8" s="130" t="s">
        <v>81</v>
      </c>
      <c r="R8" s="130"/>
      <c r="S8" s="135" t="s">
        <v>32</v>
      </c>
    </row>
    <row r="9" spans="1:19" ht="22.5" customHeight="1" x14ac:dyDescent="0.3">
      <c r="A9" s="43"/>
      <c r="B9" s="130"/>
      <c r="C9" s="131"/>
      <c r="D9" s="131"/>
      <c r="E9" s="130" t="s">
        <v>4</v>
      </c>
      <c r="F9" s="130"/>
      <c r="G9" s="130" t="s">
        <v>5</v>
      </c>
      <c r="H9" s="130"/>
      <c r="I9" s="130" t="s">
        <v>6</v>
      </c>
      <c r="J9" s="130"/>
      <c r="K9" s="130"/>
      <c r="L9" s="130"/>
      <c r="M9" s="132" t="s">
        <v>28</v>
      </c>
      <c r="N9" s="134"/>
      <c r="O9" s="148" t="s">
        <v>29</v>
      </c>
      <c r="P9" s="149"/>
      <c r="Q9" s="150" t="s">
        <v>30</v>
      </c>
      <c r="R9" s="150"/>
      <c r="S9" s="136"/>
    </row>
    <row r="10" spans="1:19" ht="0.75" customHeight="1" thickBot="1" x14ac:dyDescent="0.35">
      <c r="A10" s="44"/>
      <c r="B10" s="130"/>
      <c r="C10" s="138"/>
      <c r="D10" s="138"/>
      <c r="E10" s="130"/>
      <c r="F10" s="130"/>
      <c r="G10" s="130"/>
      <c r="H10" s="130"/>
      <c r="I10" s="130"/>
      <c r="J10" s="130"/>
      <c r="K10" s="130"/>
      <c r="L10" s="130"/>
      <c r="M10" s="45"/>
      <c r="N10" s="45"/>
      <c r="O10" s="45"/>
      <c r="P10" s="46"/>
      <c r="Q10" s="46"/>
      <c r="R10" s="47"/>
      <c r="S10" s="136"/>
    </row>
    <row r="11" spans="1:19" ht="22.5" customHeight="1" thickBot="1" x14ac:dyDescent="0.35">
      <c r="A11" s="139"/>
      <c r="B11" s="140"/>
      <c r="C11" s="48" t="s">
        <v>13</v>
      </c>
      <c r="D11" s="49" t="s">
        <v>14</v>
      </c>
      <c r="E11" s="48" t="s">
        <v>13</v>
      </c>
      <c r="F11" s="49" t="s">
        <v>14</v>
      </c>
      <c r="G11" s="48" t="s">
        <v>13</v>
      </c>
      <c r="H11" s="49" t="s">
        <v>14</v>
      </c>
      <c r="I11" s="48" t="s">
        <v>13</v>
      </c>
      <c r="J11" s="49" t="s">
        <v>14</v>
      </c>
      <c r="K11" s="48" t="s">
        <v>13</v>
      </c>
      <c r="L11" s="49" t="s">
        <v>14</v>
      </c>
      <c r="M11" s="50" t="s">
        <v>13</v>
      </c>
      <c r="N11" s="49" t="s">
        <v>14</v>
      </c>
      <c r="O11" s="48" t="s">
        <v>13</v>
      </c>
      <c r="P11" s="49" t="s">
        <v>14</v>
      </c>
      <c r="Q11" s="48" t="s">
        <v>13</v>
      </c>
      <c r="R11" s="49" t="s">
        <v>14</v>
      </c>
      <c r="S11" s="137"/>
    </row>
    <row r="12" spans="1:19" s="2" customFormat="1" ht="22.5" customHeight="1" thickBot="1" x14ac:dyDescent="0.35">
      <c r="A12" s="152" t="s">
        <v>15</v>
      </c>
      <c r="B12" s="153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2"/>
      <c r="N12" s="51"/>
      <c r="O12" s="51"/>
      <c r="P12" s="53"/>
      <c r="Q12" s="53"/>
      <c r="R12" s="51"/>
      <c r="S12" s="54"/>
    </row>
    <row r="13" spans="1:19" ht="15" customHeight="1" x14ac:dyDescent="0.3">
      <c r="A13" s="55" t="s">
        <v>7</v>
      </c>
      <c r="B13" s="56" t="s">
        <v>74</v>
      </c>
      <c r="C13" s="57">
        <v>150</v>
      </c>
      <c r="D13" s="58">
        <v>180</v>
      </c>
      <c r="E13" s="57">
        <v>10.44</v>
      </c>
      <c r="F13" s="58">
        <v>12.92</v>
      </c>
      <c r="G13" s="57">
        <v>11.11</v>
      </c>
      <c r="H13" s="58">
        <v>13.33</v>
      </c>
      <c r="I13" s="57">
        <v>41.3</v>
      </c>
      <c r="J13" s="58">
        <v>49.55</v>
      </c>
      <c r="K13" s="57">
        <v>307</v>
      </c>
      <c r="L13" s="58">
        <v>368</v>
      </c>
      <c r="M13" s="59">
        <v>158.6</v>
      </c>
      <c r="N13" s="58">
        <v>190</v>
      </c>
      <c r="O13" s="60">
        <v>156.05000000000001</v>
      </c>
      <c r="P13" s="60">
        <v>186</v>
      </c>
      <c r="Q13" s="61">
        <v>1.2</v>
      </c>
      <c r="R13" s="58">
        <v>1.44</v>
      </c>
      <c r="S13" s="62">
        <v>11</v>
      </c>
    </row>
    <row r="14" spans="1:19" x14ac:dyDescent="0.3">
      <c r="A14" s="63"/>
      <c r="B14" s="56" t="s">
        <v>34</v>
      </c>
      <c r="C14" s="57">
        <v>200</v>
      </c>
      <c r="D14" s="58">
        <v>200</v>
      </c>
      <c r="E14" s="57">
        <v>3.52</v>
      </c>
      <c r="F14" s="58">
        <v>3.52</v>
      </c>
      <c r="G14" s="57">
        <v>3.72</v>
      </c>
      <c r="H14" s="58">
        <v>3.72</v>
      </c>
      <c r="I14" s="57">
        <v>25.49</v>
      </c>
      <c r="J14" s="58">
        <v>25.49</v>
      </c>
      <c r="K14" s="57">
        <v>145.19999999999999</v>
      </c>
      <c r="L14" s="58">
        <v>145.19999999999999</v>
      </c>
      <c r="M14" s="59">
        <v>122</v>
      </c>
      <c r="N14" s="58">
        <v>122</v>
      </c>
      <c r="O14" s="58">
        <v>90</v>
      </c>
      <c r="P14" s="60">
        <v>90</v>
      </c>
      <c r="Q14" s="60">
        <v>1.3</v>
      </c>
      <c r="R14" s="58">
        <v>1.3</v>
      </c>
      <c r="S14" s="62">
        <v>959</v>
      </c>
    </row>
    <row r="15" spans="1:19" x14ac:dyDescent="0.3">
      <c r="A15" s="63"/>
      <c r="B15" s="64" t="s">
        <v>33</v>
      </c>
      <c r="C15" s="65" t="s">
        <v>56</v>
      </c>
      <c r="D15" s="66" t="s">
        <v>57</v>
      </c>
      <c r="E15" s="57">
        <v>2.72</v>
      </c>
      <c r="F15" s="58">
        <v>4.08</v>
      </c>
      <c r="G15" s="57">
        <v>0.49</v>
      </c>
      <c r="H15" s="58">
        <v>0.74</v>
      </c>
      <c r="I15" s="57">
        <v>0.49</v>
      </c>
      <c r="J15" s="58">
        <v>0.74</v>
      </c>
      <c r="K15" s="57">
        <v>74.599999999999994</v>
      </c>
      <c r="L15" s="58">
        <v>111.99</v>
      </c>
      <c r="M15" s="67">
        <v>14.43</v>
      </c>
      <c r="N15" s="68">
        <v>21.65</v>
      </c>
      <c r="O15" s="68">
        <v>58.3</v>
      </c>
      <c r="P15" s="69">
        <v>87.45</v>
      </c>
      <c r="Q15" s="70">
        <v>0</v>
      </c>
      <c r="R15" s="58">
        <v>0</v>
      </c>
      <c r="S15" s="62">
        <v>61</v>
      </c>
    </row>
    <row r="16" spans="1:19" x14ac:dyDescent="0.3">
      <c r="A16" s="144" t="s">
        <v>8</v>
      </c>
      <c r="B16" s="56" t="s">
        <v>97</v>
      </c>
      <c r="C16" s="71">
        <v>150</v>
      </c>
      <c r="D16" s="71">
        <v>180</v>
      </c>
      <c r="E16" s="71">
        <v>3.6</v>
      </c>
      <c r="F16" s="71">
        <v>4.32</v>
      </c>
      <c r="G16" s="71">
        <v>7</v>
      </c>
      <c r="H16" s="71">
        <v>8.4</v>
      </c>
      <c r="I16" s="71">
        <v>29</v>
      </c>
      <c r="J16" s="71">
        <v>34.799999999999997</v>
      </c>
      <c r="K16" s="71">
        <v>193</v>
      </c>
      <c r="L16" s="71">
        <v>231.6</v>
      </c>
      <c r="M16" s="72">
        <v>20.632000000000001</v>
      </c>
      <c r="N16" s="71">
        <v>24.76</v>
      </c>
      <c r="O16" s="71">
        <v>177.928</v>
      </c>
      <c r="P16" s="73">
        <v>213.52</v>
      </c>
      <c r="Q16" s="74">
        <v>0</v>
      </c>
      <c r="R16" s="71">
        <v>0</v>
      </c>
      <c r="S16" s="62"/>
    </row>
    <row r="17" spans="1:19" x14ac:dyDescent="0.3">
      <c r="A17" s="145"/>
      <c r="B17" s="64" t="s">
        <v>104</v>
      </c>
      <c r="C17" s="57">
        <v>50</v>
      </c>
      <c r="D17" s="58">
        <v>50</v>
      </c>
      <c r="E17" s="57">
        <v>7.78</v>
      </c>
      <c r="F17" s="58">
        <v>7.78</v>
      </c>
      <c r="G17" s="57">
        <v>5.78</v>
      </c>
      <c r="H17" s="58">
        <v>5.78</v>
      </c>
      <c r="I17" s="57">
        <v>7.85</v>
      </c>
      <c r="J17" s="58">
        <v>7.85</v>
      </c>
      <c r="K17" s="57">
        <v>114.38</v>
      </c>
      <c r="L17" s="58">
        <v>114.38</v>
      </c>
      <c r="M17" s="59">
        <v>21.88</v>
      </c>
      <c r="N17" s="59">
        <v>21.88</v>
      </c>
      <c r="O17" s="58">
        <v>83.19</v>
      </c>
      <c r="P17" s="58">
        <v>83.19</v>
      </c>
      <c r="Q17" s="60">
        <v>0.08</v>
      </c>
      <c r="R17" s="60">
        <v>0.08</v>
      </c>
      <c r="S17" s="62">
        <v>608</v>
      </c>
    </row>
    <row r="18" spans="1:19" x14ac:dyDescent="0.3">
      <c r="A18" s="145"/>
      <c r="B18" s="56" t="s">
        <v>69</v>
      </c>
      <c r="C18" s="57">
        <v>200</v>
      </c>
      <c r="D18" s="58">
        <v>200</v>
      </c>
      <c r="E18" s="57">
        <v>0.2</v>
      </c>
      <c r="F18" s="58">
        <v>0.2</v>
      </c>
      <c r="G18" s="57">
        <v>0</v>
      </c>
      <c r="H18" s="58">
        <v>0</v>
      </c>
      <c r="I18" s="57">
        <v>14</v>
      </c>
      <c r="J18" s="58">
        <v>14</v>
      </c>
      <c r="K18" s="57">
        <v>28</v>
      </c>
      <c r="L18" s="58">
        <v>28</v>
      </c>
      <c r="M18" s="59">
        <v>6</v>
      </c>
      <c r="N18" s="58">
        <v>6</v>
      </c>
      <c r="O18" s="58">
        <v>0</v>
      </c>
      <c r="P18" s="60">
        <v>0</v>
      </c>
      <c r="Q18" s="60">
        <v>0</v>
      </c>
      <c r="R18" s="58">
        <v>0</v>
      </c>
      <c r="S18" s="62">
        <v>943</v>
      </c>
    </row>
    <row r="19" spans="1:19" x14ac:dyDescent="0.3">
      <c r="A19" s="145"/>
      <c r="B19" s="64" t="s">
        <v>33</v>
      </c>
      <c r="C19" s="65" t="s">
        <v>56</v>
      </c>
      <c r="D19" s="66" t="s">
        <v>57</v>
      </c>
      <c r="E19" s="57">
        <v>2.72</v>
      </c>
      <c r="F19" s="58">
        <v>4.08</v>
      </c>
      <c r="G19" s="57">
        <v>0.49</v>
      </c>
      <c r="H19" s="58">
        <v>0.74</v>
      </c>
      <c r="I19" s="57">
        <v>0.49</v>
      </c>
      <c r="J19" s="58">
        <v>0.74</v>
      </c>
      <c r="K19" s="57">
        <v>74.599999999999994</v>
      </c>
      <c r="L19" s="58">
        <v>111.99</v>
      </c>
      <c r="M19" s="67">
        <v>14.43</v>
      </c>
      <c r="N19" s="68">
        <v>21.65</v>
      </c>
      <c r="O19" s="68">
        <v>58.3</v>
      </c>
      <c r="P19" s="69">
        <v>87.45</v>
      </c>
      <c r="Q19" s="70">
        <v>0</v>
      </c>
      <c r="R19" s="58">
        <v>0</v>
      </c>
      <c r="S19" s="62">
        <v>61</v>
      </c>
    </row>
    <row r="20" spans="1:19" ht="15" thickBot="1" x14ac:dyDescent="0.35">
      <c r="A20" s="75" t="s">
        <v>9</v>
      </c>
      <c r="B20" s="75"/>
      <c r="C20" s="76"/>
      <c r="D20" s="77"/>
      <c r="E20" s="76">
        <f t="shared" ref="E20:L20" si="0">SUM(E13:E19)</f>
        <v>30.98</v>
      </c>
      <c r="F20" s="77">
        <f t="shared" si="0"/>
        <v>36.900000000000006</v>
      </c>
      <c r="G20" s="76">
        <f t="shared" si="0"/>
        <v>28.59</v>
      </c>
      <c r="H20" s="77">
        <f t="shared" si="0"/>
        <v>32.71</v>
      </c>
      <c r="I20" s="76">
        <f t="shared" si="0"/>
        <v>118.61999999999998</v>
      </c>
      <c r="J20" s="77">
        <f t="shared" si="0"/>
        <v>133.16999999999999</v>
      </c>
      <c r="K20" s="76">
        <f t="shared" si="0"/>
        <v>936.78</v>
      </c>
      <c r="L20" s="77">
        <f t="shared" si="0"/>
        <v>1111.1600000000001</v>
      </c>
      <c r="M20" s="78">
        <f t="shared" ref="M20:R20" si="1">SUM(M13:M19)</f>
        <v>357.97200000000004</v>
      </c>
      <c r="N20" s="77">
        <f t="shared" si="1"/>
        <v>407.93999999999994</v>
      </c>
      <c r="O20" s="77">
        <f t="shared" si="1"/>
        <v>623.76800000000003</v>
      </c>
      <c r="P20" s="79">
        <f t="shared" si="1"/>
        <v>747.61000000000013</v>
      </c>
      <c r="Q20" s="79">
        <f t="shared" si="1"/>
        <v>2.58</v>
      </c>
      <c r="R20" s="77">
        <f t="shared" si="1"/>
        <v>2.8200000000000003</v>
      </c>
      <c r="S20" s="62"/>
    </row>
    <row r="21" spans="1:19" ht="15" thickBot="1" x14ac:dyDescent="0.35">
      <c r="A21" s="154" t="s">
        <v>16</v>
      </c>
      <c r="B21" s="155"/>
      <c r="C21" s="80"/>
      <c r="D21" s="81"/>
      <c r="E21" s="80"/>
      <c r="F21" s="81"/>
      <c r="G21" s="80"/>
      <c r="H21" s="81"/>
      <c r="I21" s="80"/>
      <c r="J21" s="81"/>
      <c r="K21" s="80"/>
      <c r="L21" s="81"/>
      <c r="M21" s="82"/>
      <c r="N21" s="81"/>
      <c r="O21" s="81"/>
      <c r="P21" s="83"/>
      <c r="Q21" s="84"/>
      <c r="R21" s="81"/>
      <c r="S21" s="85"/>
    </row>
    <row r="22" spans="1:19" x14ac:dyDescent="0.3">
      <c r="A22" s="144" t="s">
        <v>7</v>
      </c>
      <c r="B22" s="64" t="s">
        <v>71</v>
      </c>
      <c r="C22" s="65">
        <v>200</v>
      </c>
      <c r="D22" s="66">
        <v>200</v>
      </c>
      <c r="E22" s="57">
        <v>6.24</v>
      </c>
      <c r="F22" s="58">
        <v>6.24</v>
      </c>
      <c r="G22" s="57">
        <v>6.1</v>
      </c>
      <c r="H22" s="58">
        <v>6.1</v>
      </c>
      <c r="I22" s="57">
        <v>19.7</v>
      </c>
      <c r="J22" s="58">
        <v>19.7</v>
      </c>
      <c r="K22" s="57">
        <v>158.63999999999999</v>
      </c>
      <c r="L22" s="58">
        <v>158.63999999999999</v>
      </c>
      <c r="M22" s="59">
        <v>192.17</v>
      </c>
      <c r="N22" s="58">
        <v>192.17</v>
      </c>
      <c r="O22" s="58">
        <v>156.05000000000001</v>
      </c>
      <c r="P22" s="60">
        <v>156.05000000000001</v>
      </c>
      <c r="Q22" s="60">
        <v>1.0900000000000001</v>
      </c>
      <c r="R22" s="58">
        <v>1.0900000000000001</v>
      </c>
      <c r="S22" s="62">
        <v>390</v>
      </c>
    </row>
    <row r="23" spans="1:19" x14ac:dyDescent="0.3">
      <c r="A23" s="145"/>
      <c r="B23" s="56" t="s">
        <v>69</v>
      </c>
      <c r="C23" s="57">
        <v>200</v>
      </c>
      <c r="D23" s="58">
        <v>200</v>
      </c>
      <c r="E23" s="57">
        <v>0.2</v>
      </c>
      <c r="F23" s="58">
        <v>0.2</v>
      </c>
      <c r="G23" s="57">
        <v>0</v>
      </c>
      <c r="H23" s="58">
        <v>0</v>
      </c>
      <c r="I23" s="57">
        <v>14</v>
      </c>
      <c r="J23" s="58">
        <v>14</v>
      </c>
      <c r="K23" s="57">
        <v>28</v>
      </c>
      <c r="L23" s="58">
        <v>28</v>
      </c>
      <c r="M23" s="59">
        <v>6</v>
      </c>
      <c r="N23" s="58">
        <v>6</v>
      </c>
      <c r="O23" s="58">
        <v>0</v>
      </c>
      <c r="P23" s="60">
        <v>0</v>
      </c>
      <c r="Q23" s="60">
        <v>0</v>
      </c>
      <c r="R23" s="58">
        <v>0</v>
      </c>
      <c r="S23" s="62">
        <v>943</v>
      </c>
    </row>
    <row r="24" spans="1:19" x14ac:dyDescent="0.3">
      <c r="A24" s="86"/>
      <c r="B24" s="64" t="s">
        <v>33</v>
      </c>
      <c r="C24" s="57" t="s">
        <v>56</v>
      </c>
      <c r="D24" s="58" t="s">
        <v>57</v>
      </c>
      <c r="E24" s="57">
        <v>2.72</v>
      </c>
      <c r="F24" s="58">
        <v>4.08</v>
      </c>
      <c r="G24" s="57">
        <v>0.49</v>
      </c>
      <c r="H24" s="58">
        <v>0.74</v>
      </c>
      <c r="I24" s="57">
        <v>0.49</v>
      </c>
      <c r="J24" s="58">
        <v>0.74</v>
      </c>
      <c r="K24" s="57">
        <v>74.599999999999994</v>
      </c>
      <c r="L24" s="58">
        <v>111.99</v>
      </c>
      <c r="M24" s="59">
        <v>14.43</v>
      </c>
      <c r="N24" s="58">
        <v>21.65</v>
      </c>
      <c r="O24" s="58">
        <v>58.3</v>
      </c>
      <c r="P24" s="60">
        <v>87.45</v>
      </c>
      <c r="Q24" s="60">
        <v>0</v>
      </c>
      <c r="R24" s="58">
        <v>0</v>
      </c>
      <c r="S24" s="62">
        <v>61</v>
      </c>
    </row>
    <row r="25" spans="1:19" x14ac:dyDescent="0.3">
      <c r="A25" s="121"/>
      <c r="B25" s="64" t="s">
        <v>73</v>
      </c>
      <c r="C25" s="65" t="s">
        <v>80</v>
      </c>
      <c r="D25" s="66" t="s">
        <v>80</v>
      </c>
      <c r="E25" s="57">
        <v>0.3</v>
      </c>
      <c r="F25" s="58">
        <v>0.3</v>
      </c>
      <c r="G25" s="57">
        <v>1.35</v>
      </c>
      <c r="H25" s="58">
        <v>1.35</v>
      </c>
      <c r="I25" s="57">
        <v>12.15</v>
      </c>
      <c r="J25" s="58">
        <v>12.15</v>
      </c>
      <c r="K25" s="57">
        <v>64.5</v>
      </c>
      <c r="L25" s="58">
        <v>64.5</v>
      </c>
      <c r="M25" s="59">
        <v>0.72</v>
      </c>
      <c r="N25" s="58">
        <v>0.72</v>
      </c>
      <c r="O25" s="58">
        <v>0</v>
      </c>
      <c r="P25" s="60">
        <v>0</v>
      </c>
      <c r="Q25" s="60">
        <v>144</v>
      </c>
      <c r="R25" s="58">
        <v>144</v>
      </c>
      <c r="S25" s="62">
        <v>907</v>
      </c>
    </row>
    <row r="26" spans="1:19" x14ac:dyDescent="0.3">
      <c r="A26" s="121"/>
      <c r="B26" s="56" t="s">
        <v>77</v>
      </c>
      <c r="C26" s="110" t="s">
        <v>78</v>
      </c>
      <c r="D26" s="110" t="s">
        <v>79</v>
      </c>
      <c r="E26" s="71">
        <v>1.45</v>
      </c>
      <c r="F26" s="71">
        <v>1.81</v>
      </c>
      <c r="G26" s="71">
        <v>3.93</v>
      </c>
      <c r="H26" s="71">
        <v>4.91</v>
      </c>
      <c r="I26" s="71">
        <v>100.2</v>
      </c>
      <c r="J26" s="71">
        <v>125.25</v>
      </c>
      <c r="K26" s="71">
        <v>82</v>
      </c>
      <c r="L26" s="71">
        <v>102.5</v>
      </c>
      <c r="M26" s="72">
        <v>35.5</v>
      </c>
      <c r="N26" s="71">
        <v>44.38</v>
      </c>
      <c r="O26" s="71">
        <v>42.58</v>
      </c>
      <c r="P26" s="73">
        <v>53.23</v>
      </c>
      <c r="Q26" s="73">
        <v>8.23</v>
      </c>
      <c r="R26" s="71">
        <v>10.49</v>
      </c>
      <c r="S26" s="111">
        <v>170</v>
      </c>
    </row>
    <row r="27" spans="1:19" x14ac:dyDescent="0.3">
      <c r="A27" s="165"/>
      <c r="B27" s="56" t="s">
        <v>69</v>
      </c>
      <c r="C27" s="57">
        <v>200</v>
      </c>
      <c r="D27" s="58">
        <v>200</v>
      </c>
      <c r="E27" s="57">
        <v>0.2</v>
      </c>
      <c r="F27" s="58">
        <v>0.2</v>
      </c>
      <c r="G27" s="57">
        <v>0</v>
      </c>
      <c r="H27" s="58">
        <v>0</v>
      </c>
      <c r="I27" s="57">
        <v>14</v>
      </c>
      <c r="J27" s="58">
        <v>14</v>
      </c>
      <c r="K27" s="57">
        <v>28</v>
      </c>
      <c r="L27" s="58">
        <v>28</v>
      </c>
      <c r="M27" s="59">
        <v>6</v>
      </c>
      <c r="N27" s="58">
        <v>6</v>
      </c>
      <c r="O27" s="58">
        <v>0</v>
      </c>
      <c r="P27" s="60">
        <v>0</v>
      </c>
      <c r="Q27" s="60">
        <v>0</v>
      </c>
      <c r="R27" s="58">
        <v>0</v>
      </c>
      <c r="S27" s="62">
        <v>943</v>
      </c>
    </row>
    <row r="28" spans="1:19" x14ac:dyDescent="0.3">
      <c r="A28" s="166"/>
      <c r="B28" s="64" t="s">
        <v>33</v>
      </c>
      <c r="C28" s="65" t="s">
        <v>56</v>
      </c>
      <c r="D28" s="66" t="s">
        <v>57</v>
      </c>
      <c r="E28" s="57">
        <v>2.72</v>
      </c>
      <c r="F28" s="58">
        <v>4.08</v>
      </c>
      <c r="G28" s="57">
        <v>0.49</v>
      </c>
      <c r="H28" s="58">
        <v>0.74</v>
      </c>
      <c r="I28" s="57">
        <v>0.49</v>
      </c>
      <c r="J28" s="58">
        <v>0.74</v>
      </c>
      <c r="K28" s="57">
        <v>74.599999999999994</v>
      </c>
      <c r="L28" s="58">
        <v>111.99</v>
      </c>
      <c r="M28" s="67">
        <v>14.43</v>
      </c>
      <c r="N28" s="68">
        <v>21.65</v>
      </c>
      <c r="O28" s="68">
        <v>58.3</v>
      </c>
      <c r="P28" s="69">
        <v>87.45</v>
      </c>
      <c r="Q28" s="70">
        <v>0</v>
      </c>
      <c r="R28" s="58">
        <v>0</v>
      </c>
      <c r="S28" s="62">
        <v>61</v>
      </c>
    </row>
    <row r="29" spans="1:19" ht="15" thickBot="1" x14ac:dyDescent="0.35">
      <c r="A29" s="75" t="s">
        <v>9</v>
      </c>
      <c r="B29" s="75"/>
      <c r="C29" s="76"/>
      <c r="D29" s="77"/>
      <c r="E29" s="76">
        <f t="shared" ref="E29:R29" si="2">SUM(E22:E28)</f>
        <v>13.83</v>
      </c>
      <c r="F29" s="77">
        <f t="shared" si="2"/>
        <v>16.91</v>
      </c>
      <c r="G29" s="76">
        <f t="shared" si="2"/>
        <v>12.36</v>
      </c>
      <c r="H29" s="77">
        <f t="shared" si="2"/>
        <v>13.84</v>
      </c>
      <c r="I29" s="76">
        <f t="shared" si="2"/>
        <v>161.03000000000003</v>
      </c>
      <c r="J29" s="77">
        <f t="shared" si="2"/>
        <v>186.58</v>
      </c>
      <c r="K29" s="76">
        <f t="shared" si="2"/>
        <v>510.34000000000003</v>
      </c>
      <c r="L29" s="77">
        <f t="shared" si="2"/>
        <v>605.62</v>
      </c>
      <c r="M29" s="78">
        <f t="shared" si="2"/>
        <v>269.25</v>
      </c>
      <c r="N29" s="77">
        <f t="shared" si="2"/>
        <v>292.57</v>
      </c>
      <c r="O29" s="77">
        <f t="shared" si="2"/>
        <v>315.23</v>
      </c>
      <c r="P29" s="87">
        <f t="shared" si="2"/>
        <v>384.18</v>
      </c>
      <c r="Q29" s="87">
        <f t="shared" si="2"/>
        <v>153.32</v>
      </c>
      <c r="R29" s="77">
        <f t="shared" si="2"/>
        <v>155.58000000000001</v>
      </c>
      <c r="S29" s="62"/>
    </row>
    <row r="30" spans="1:19" ht="15" thickBot="1" x14ac:dyDescent="0.35">
      <c r="A30" s="156" t="s">
        <v>17</v>
      </c>
      <c r="B30" s="155"/>
      <c r="C30" s="80"/>
      <c r="D30" s="81"/>
      <c r="E30" s="80"/>
      <c r="F30" s="81"/>
      <c r="G30" s="80"/>
      <c r="H30" s="81"/>
      <c r="I30" s="80"/>
      <c r="J30" s="81"/>
      <c r="K30" s="80"/>
      <c r="L30" s="81"/>
      <c r="M30" s="82"/>
      <c r="N30" s="81"/>
      <c r="O30" s="81"/>
      <c r="P30" s="84"/>
      <c r="Q30" s="84"/>
      <c r="R30" s="81"/>
      <c r="S30" s="85"/>
    </row>
    <row r="31" spans="1:19" x14ac:dyDescent="0.3">
      <c r="A31" s="141" t="s">
        <v>7</v>
      </c>
      <c r="B31" s="56" t="s">
        <v>83</v>
      </c>
      <c r="C31" s="57">
        <v>150</v>
      </c>
      <c r="D31" s="58">
        <v>180</v>
      </c>
      <c r="E31" s="57">
        <v>5.4</v>
      </c>
      <c r="F31" s="58">
        <v>6.48</v>
      </c>
      <c r="G31" s="57">
        <v>3</v>
      </c>
      <c r="H31" s="58">
        <v>3.6</v>
      </c>
      <c r="I31" s="57">
        <v>29.7</v>
      </c>
      <c r="J31" s="58">
        <v>35.64</v>
      </c>
      <c r="K31" s="57">
        <v>166.5</v>
      </c>
      <c r="L31" s="58">
        <v>199.8</v>
      </c>
      <c r="M31" s="59">
        <v>76.930000000000007</v>
      </c>
      <c r="N31" s="58">
        <v>92.32</v>
      </c>
      <c r="O31" s="58">
        <v>0</v>
      </c>
      <c r="P31" s="88">
        <v>0</v>
      </c>
      <c r="Q31" s="60">
        <v>0.1</v>
      </c>
      <c r="R31" s="58">
        <v>0.1</v>
      </c>
      <c r="S31" s="62">
        <v>168</v>
      </c>
    </row>
    <row r="32" spans="1:19" x14ac:dyDescent="0.3">
      <c r="A32" s="142"/>
      <c r="B32" s="56" t="s">
        <v>93</v>
      </c>
      <c r="C32" s="57">
        <v>20</v>
      </c>
      <c r="D32" s="58">
        <v>20</v>
      </c>
      <c r="E32" s="57">
        <v>5.2</v>
      </c>
      <c r="F32" s="58">
        <v>5.2</v>
      </c>
      <c r="G32" s="57">
        <v>5.36</v>
      </c>
      <c r="H32" s="58">
        <v>5.36</v>
      </c>
      <c r="I32" s="57">
        <v>0</v>
      </c>
      <c r="J32" s="58">
        <v>0</v>
      </c>
      <c r="K32" s="57">
        <v>70.400000000000006</v>
      </c>
      <c r="L32" s="58">
        <v>70.400000000000006</v>
      </c>
      <c r="M32" s="59">
        <v>208</v>
      </c>
      <c r="N32" s="58">
        <v>208</v>
      </c>
      <c r="O32" s="58">
        <v>108.8</v>
      </c>
      <c r="P32" s="88">
        <v>108.8</v>
      </c>
      <c r="Q32" s="60">
        <v>0.56000000000000005</v>
      </c>
      <c r="R32" s="58">
        <v>0.56000000000000005</v>
      </c>
      <c r="S32" s="62">
        <v>29</v>
      </c>
    </row>
    <row r="33" spans="1:19" x14ac:dyDescent="0.3">
      <c r="A33" s="142"/>
      <c r="B33" s="56" t="s">
        <v>34</v>
      </c>
      <c r="C33" s="57">
        <v>200</v>
      </c>
      <c r="D33" s="58">
        <v>200</v>
      </c>
      <c r="E33" s="57">
        <v>3.52</v>
      </c>
      <c r="F33" s="58">
        <v>3.52</v>
      </c>
      <c r="G33" s="57">
        <v>3.72</v>
      </c>
      <c r="H33" s="58">
        <v>3.72</v>
      </c>
      <c r="I33" s="57">
        <v>25.49</v>
      </c>
      <c r="J33" s="58">
        <v>25.49</v>
      </c>
      <c r="K33" s="57">
        <v>145.19999999999999</v>
      </c>
      <c r="L33" s="58">
        <v>145.19999999999999</v>
      </c>
      <c r="M33" s="59">
        <v>122</v>
      </c>
      <c r="N33" s="58">
        <v>122</v>
      </c>
      <c r="O33" s="58">
        <v>90</v>
      </c>
      <c r="P33" s="60">
        <v>90</v>
      </c>
      <c r="Q33" s="60">
        <v>1.3</v>
      </c>
      <c r="R33" s="58">
        <v>1.3</v>
      </c>
      <c r="S33" s="62">
        <v>959</v>
      </c>
    </row>
    <row r="34" spans="1:19" x14ac:dyDescent="0.3">
      <c r="A34" s="63"/>
      <c r="B34" s="64" t="s">
        <v>33</v>
      </c>
      <c r="C34" s="65" t="s">
        <v>56</v>
      </c>
      <c r="D34" s="66" t="s">
        <v>57</v>
      </c>
      <c r="E34" s="57">
        <v>2.72</v>
      </c>
      <c r="F34" s="58">
        <v>4.08</v>
      </c>
      <c r="G34" s="57">
        <v>0.49</v>
      </c>
      <c r="H34" s="58">
        <v>0.74</v>
      </c>
      <c r="I34" s="57">
        <v>0.49</v>
      </c>
      <c r="J34" s="58">
        <v>0.74</v>
      </c>
      <c r="K34" s="57">
        <v>74.599999999999994</v>
      </c>
      <c r="L34" s="58">
        <v>111.99</v>
      </c>
      <c r="M34" s="67">
        <v>14.43</v>
      </c>
      <c r="N34" s="68">
        <v>21.65</v>
      </c>
      <c r="O34" s="68">
        <v>58.3</v>
      </c>
      <c r="P34" s="69">
        <v>87.45</v>
      </c>
      <c r="Q34" s="70">
        <v>0</v>
      </c>
      <c r="R34" s="58">
        <v>0</v>
      </c>
      <c r="S34" s="62">
        <v>61</v>
      </c>
    </row>
    <row r="35" spans="1:19" s="3" customFormat="1" x14ac:dyDescent="0.3">
      <c r="A35" s="125" t="s">
        <v>8</v>
      </c>
      <c r="B35" s="64" t="s">
        <v>95</v>
      </c>
      <c r="C35" s="57">
        <v>60</v>
      </c>
      <c r="D35" s="58">
        <v>60</v>
      </c>
      <c r="E35" s="57">
        <v>0.85</v>
      </c>
      <c r="F35" s="57">
        <v>0.85</v>
      </c>
      <c r="G35" s="57">
        <v>3.05</v>
      </c>
      <c r="H35" s="57">
        <v>3.05</v>
      </c>
      <c r="I35" s="57">
        <v>5.19</v>
      </c>
      <c r="J35" s="57">
        <v>5.19</v>
      </c>
      <c r="K35" s="57">
        <v>51.54</v>
      </c>
      <c r="L35" s="57">
        <v>51.54</v>
      </c>
      <c r="M35" s="59">
        <v>26.8</v>
      </c>
      <c r="N35" s="59">
        <v>26.8</v>
      </c>
      <c r="O35" s="58">
        <v>14.83</v>
      </c>
      <c r="P35" s="58">
        <v>14.83</v>
      </c>
      <c r="Q35" s="60">
        <v>21</v>
      </c>
      <c r="R35" s="60">
        <v>20.97</v>
      </c>
      <c r="S35" s="62">
        <v>43</v>
      </c>
    </row>
    <row r="36" spans="1:19" s="3" customFormat="1" x14ac:dyDescent="0.3">
      <c r="A36" s="126"/>
      <c r="B36" s="56" t="s">
        <v>58</v>
      </c>
      <c r="C36" s="57" t="s">
        <v>85</v>
      </c>
      <c r="D36" s="58" t="s">
        <v>85</v>
      </c>
      <c r="E36" s="57">
        <v>19.72</v>
      </c>
      <c r="F36" s="58">
        <v>19.72</v>
      </c>
      <c r="G36" s="57">
        <v>17.89</v>
      </c>
      <c r="H36" s="58">
        <v>17.89</v>
      </c>
      <c r="I36" s="57">
        <v>4.76</v>
      </c>
      <c r="J36" s="58">
        <v>4.76</v>
      </c>
      <c r="K36" s="57">
        <v>168.2</v>
      </c>
      <c r="L36" s="58">
        <v>168.2</v>
      </c>
      <c r="M36" s="59">
        <v>24.36</v>
      </c>
      <c r="N36" s="59">
        <v>24.36</v>
      </c>
      <c r="O36" s="58">
        <v>194.69</v>
      </c>
      <c r="P36" s="58">
        <v>194.69</v>
      </c>
      <c r="Q36" s="61">
        <v>1.28</v>
      </c>
      <c r="R36" s="61">
        <v>1.28</v>
      </c>
      <c r="S36" s="62">
        <v>591</v>
      </c>
    </row>
    <row r="37" spans="1:19" s="3" customFormat="1" x14ac:dyDescent="0.3">
      <c r="A37" s="126"/>
      <c r="B37" s="56" t="s">
        <v>36</v>
      </c>
      <c r="C37" s="57">
        <v>150</v>
      </c>
      <c r="D37" s="58">
        <v>180</v>
      </c>
      <c r="E37" s="57">
        <v>5.52</v>
      </c>
      <c r="F37" s="58">
        <v>6.62</v>
      </c>
      <c r="G37" s="57">
        <v>4.5199999999999996</v>
      </c>
      <c r="H37" s="58">
        <v>5.42</v>
      </c>
      <c r="I37" s="57">
        <v>26.45</v>
      </c>
      <c r="J37" s="58">
        <v>31.73</v>
      </c>
      <c r="K37" s="57">
        <v>168.45</v>
      </c>
      <c r="L37" s="58">
        <v>202.14</v>
      </c>
      <c r="M37" s="59">
        <v>4.8600000000000003</v>
      </c>
      <c r="N37" s="58">
        <v>5.83</v>
      </c>
      <c r="O37" s="58">
        <v>37.17</v>
      </c>
      <c r="P37" s="88">
        <v>44.6</v>
      </c>
      <c r="Q37" s="60">
        <v>0</v>
      </c>
      <c r="R37" s="58">
        <v>0</v>
      </c>
      <c r="S37" s="62">
        <v>688</v>
      </c>
    </row>
    <row r="38" spans="1:19" x14ac:dyDescent="0.3">
      <c r="A38" s="126"/>
      <c r="B38" s="56" t="s">
        <v>69</v>
      </c>
      <c r="C38" s="57">
        <v>200</v>
      </c>
      <c r="D38" s="58">
        <v>200</v>
      </c>
      <c r="E38" s="57">
        <v>0.2</v>
      </c>
      <c r="F38" s="58">
        <v>0.2</v>
      </c>
      <c r="G38" s="57">
        <v>0</v>
      </c>
      <c r="H38" s="58">
        <v>0</v>
      </c>
      <c r="I38" s="57">
        <v>14</v>
      </c>
      <c r="J38" s="58">
        <v>14</v>
      </c>
      <c r="K38" s="57">
        <v>28</v>
      </c>
      <c r="L38" s="58">
        <v>28</v>
      </c>
      <c r="M38" s="59">
        <v>6</v>
      </c>
      <c r="N38" s="58">
        <v>6</v>
      </c>
      <c r="O38" s="58">
        <v>0</v>
      </c>
      <c r="P38" s="60">
        <v>0</v>
      </c>
      <c r="Q38" s="60">
        <v>0</v>
      </c>
      <c r="R38" s="58">
        <v>0</v>
      </c>
      <c r="S38" s="62">
        <v>943</v>
      </c>
    </row>
    <row r="39" spans="1:19" x14ac:dyDescent="0.3">
      <c r="A39" s="126"/>
      <c r="B39" s="64" t="s">
        <v>33</v>
      </c>
      <c r="C39" s="65" t="s">
        <v>56</v>
      </c>
      <c r="D39" s="66" t="s">
        <v>57</v>
      </c>
      <c r="E39" s="57">
        <v>2.72</v>
      </c>
      <c r="F39" s="58">
        <v>4.08</v>
      </c>
      <c r="G39" s="57">
        <v>0.49</v>
      </c>
      <c r="H39" s="58">
        <v>0.74</v>
      </c>
      <c r="I39" s="57">
        <v>0.49</v>
      </c>
      <c r="J39" s="58">
        <v>0.74</v>
      </c>
      <c r="K39" s="57">
        <v>74.599999999999994</v>
      </c>
      <c r="L39" s="58">
        <v>111.99</v>
      </c>
      <c r="M39" s="67">
        <v>14.43</v>
      </c>
      <c r="N39" s="68">
        <v>21.65</v>
      </c>
      <c r="O39" s="68">
        <v>58.3</v>
      </c>
      <c r="P39" s="69">
        <v>87.45</v>
      </c>
      <c r="Q39" s="70">
        <v>0</v>
      </c>
      <c r="R39" s="58">
        <v>0</v>
      </c>
      <c r="S39" s="62">
        <v>61</v>
      </c>
    </row>
    <row r="40" spans="1:19" ht="15" thickBot="1" x14ac:dyDescent="0.35">
      <c r="A40" s="89" t="s">
        <v>9</v>
      </c>
      <c r="B40" s="89"/>
      <c r="C40" s="76"/>
      <c r="D40" s="77"/>
      <c r="E40" s="76">
        <f t="shared" ref="E40:R40" si="3">SUM(E31:E39)</f>
        <v>45.849999999999994</v>
      </c>
      <c r="F40" s="76">
        <f t="shared" si="3"/>
        <v>50.75</v>
      </c>
      <c r="G40" s="76">
        <f t="shared" si="3"/>
        <v>38.520000000000003</v>
      </c>
      <c r="H40" s="76">
        <f t="shared" si="3"/>
        <v>40.520000000000003</v>
      </c>
      <c r="I40" s="76">
        <f t="shared" si="3"/>
        <v>106.57</v>
      </c>
      <c r="J40" s="76">
        <f t="shared" si="3"/>
        <v>118.29</v>
      </c>
      <c r="K40" s="76">
        <f t="shared" si="3"/>
        <v>947.49000000000012</v>
      </c>
      <c r="L40" s="76">
        <f t="shared" si="3"/>
        <v>1089.2599999999998</v>
      </c>
      <c r="M40" s="90">
        <f t="shared" si="3"/>
        <v>497.81000000000006</v>
      </c>
      <c r="N40" s="76">
        <f t="shared" si="3"/>
        <v>528.61</v>
      </c>
      <c r="O40" s="76">
        <f t="shared" si="3"/>
        <v>562.09</v>
      </c>
      <c r="P40" s="91">
        <f t="shared" si="3"/>
        <v>627.82000000000005</v>
      </c>
      <c r="Q40" s="92">
        <f t="shared" si="3"/>
        <v>24.240000000000002</v>
      </c>
      <c r="R40" s="76">
        <f t="shared" si="3"/>
        <v>24.21</v>
      </c>
      <c r="S40" s="62"/>
    </row>
    <row r="41" spans="1:19" ht="15" thickBot="1" x14ac:dyDescent="0.35">
      <c r="A41" s="157" t="s">
        <v>18</v>
      </c>
      <c r="B41" s="158"/>
      <c r="C41" s="80"/>
      <c r="D41" s="81"/>
      <c r="E41" s="80"/>
      <c r="F41" s="81"/>
      <c r="G41" s="80"/>
      <c r="H41" s="81"/>
      <c r="I41" s="80"/>
      <c r="J41" s="81"/>
      <c r="K41" s="80"/>
      <c r="L41" s="81"/>
      <c r="M41" s="82"/>
      <c r="N41" s="81"/>
      <c r="O41" s="81"/>
      <c r="P41" s="84"/>
      <c r="Q41" s="83"/>
      <c r="R41" s="81"/>
      <c r="S41" s="85"/>
    </row>
    <row r="42" spans="1:19" ht="15" customHeight="1" x14ac:dyDescent="0.3">
      <c r="A42" s="141" t="s">
        <v>7</v>
      </c>
      <c r="B42" s="56" t="s">
        <v>94</v>
      </c>
      <c r="C42" s="57">
        <v>50</v>
      </c>
      <c r="D42" s="58">
        <v>50</v>
      </c>
      <c r="E42" s="57">
        <v>9.2799999999999994</v>
      </c>
      <c r="F42" s="58">
        <v>9.2799999999999994</v>
      </c>
      <c r="G42" s="57">
        <v>6</v>
      </c>
      <c r="H42" s="58">
        <v>6</v>
      </c>
      <c r="I42" s="57">
        <v>10.8</v>
      </c>
      <c r="J42" s="58">
        <v>10.8</v>
      </c>
      <c r="K42" s="57">
        <v>93.2</v>
      </c>
      <c r="L42" s="58">
        <v>93.2</v>
      </c>
      <c r="M42" s="59">
        <v>75.33</v>
      </c>
      <c r="N42" s="58">
        <v>75.33</v>
      </c>
      <c r="O42" s="58">
        <v>172.46</v>
      </c>
      <c r="P42" s="61">
        <v>172.46</v>
      </c>
      <c r="Q42" s="60">
        <v>0.37</v>
      </c>
      <c r="R42" s="58">
        <v>0.37</v>
      </c>
      <c r="S42" s="62">
        <v>469</v>
      </c>
    </row>
    <row r="43" spans="1:19" x14ac:dyDescent="0.3">
      <c r="A43" s="142"/>
      <c r="B43" s="56" t="s">
        <v>76</v>
      </c>
      <c r="C43" s="57">
        <v>200</v>
      </c>
      <c r="D43" s="58">
        <v>200</v>
      </c>
      <c r="E43" s="57">
        <v>1.33</v>
      </c>
      <c r="F43" s="58">
        <v>1.33</v>
      </c>
      <c r="G43" s="57">
        <v>0.27</v>
      </c>
      <c r="H43" s="58">
        <v>0.27</v>
      </c>
      <c r="I43" s="57">
        <v>26.87</v>
      </c>
      <c r="J43" s="58">
        <v>26.87</v>
      </c>
      <c r="K43" s="57">
        <v>122.36</v>
      </c>
      <c r="L43" s="58">
        <v>122.36</v>
      </c>
      <c r="M43" s="59">
        <v>18.62</v>
      </c>
      <c r="N43" s="58">
        <v>18.62</v>
      </c>
      <c r="O43" s="58">
        <v>4.29</v>
      </c>
      <c r="P43" s="60">
        <v>4.29</v>
      </c>
      <c r="Q43" s="60">
        <v>5.32</v>
      </c>
      <c r="R43" s="58">
        <v>5.32</v>
      </c>
      <c r="S43" s="62">
        <v>134</v>
      </c>
    </row>
    <row r="44" spans="1:19" x14ac:dyDescent="0.3">
      <c r="A44" s="142"/>
      <c r="B44" s="64" t="s">
        <v>33</v>
      </c>
      <c r="C44" s="65" t="s">
        <v>56</v>
      </c>
      <c r="D44" s="66" t="s">
        <v>57</v>
      </c>
      <c r="E44" s="57">
        <v>2.72</v>
      </c>
      <c r="F44" s="58">
        <v>4.08</v>
      </c>
      <c r="G44" s="57">
        <v>0.49</v>
      </c>
      <c r="H44" s="58">
        <v>0.74</v>
      </c>
      <c r="I44" s="57">
        <v>0.49</v>
      </c>
      <c r="J44" s="58">
        <v>0.74</v>
      </c>
      <c r="K44" s="57">
        <v>74.599999999999994</v>
      </c>
      <c r="L44" s="58">
        <v>111.99</v>
      </c>
      <c r="M44" s="67">
        <v>14.43</v>
      </c>
      <c r="N44" s="68">
        <v>21.65</v>
      </c>
      <c r="O44" s="68">
        <v>58.3</v>
      </c>
      <c r="P44" s="69">
        <v>87.45</v>
      </c>
      <c r="Q44" s="70">
        <v>0</v>
      </c>
      <c r="R44" s="58">
        <v>0</v>
      </c>
      <c r="S44" s="62">
        <v>61</v>
      </c>
    </row>
    <row r="45" spans="1:19" x14ac:dyDescent="0.3">
      <c r="A45" s="151" t="s">
        <v>8</v>
      </c>
      <c r="B45" s="64" t="s">
        <v>38</v>
      </c>
      <c r="C45" s="57">
        <v>180</v>
      </c>
      <c r="D45" s="58">
        <v>200</v>
      </c>
      <c r="E45" s="57">
        <v>3.67</v>
      </c>
      <c r="F45" s="58">
        <v>4.08</v>
      </c>
      <c r="G45" s="57">
        <v>5.76</v>
      </c>
      <c r="H45" s="58">
        <v>6.4</v>
      </c>
      <c r="I45" s="57">
        <v>24.53</v>
      </c>
      <c r="J45" s="58">
        <v>27.26</v>
      </c>
      <c r="K45" s="57">
        <v>164.7</v>
      </c>
      <c r="L45" s="58">
        <v>183</v>
      </c>
      <c r="M45" s="59">
        <v>44.37</v>
      </c>
      <c r="N45" s="58">
        <v>49.3</v>
      </c>
      <c r="O45" s="58">
        <v>103.91</v>
      </c>
      <c r="P45" s="60">
        <v>115.46</v>
      </c>
      <c r="Q45" s="60">
        <v>21.8</v>
      </c>
      <c r="R45" s="58">
        <v>24.22</v>
      </c>
      <c r="S45" s="62">
        <v>694</v>
      </c>
    </row>
    <row r="46" spans="1:19" x14ac:dyDescent="0.3">
      <c r="A46" s="142"/>
      <c r="B46" s="64" t="s">
        <v>105</v>
      </c>
      <c r="C46" s="71">
        <v>60</v>
      </c>
      <c r="D46" s="71">
        <v>60</v>
      </c>
      <c r="E46" s="71">
        <v>8.93</v>
      </c>
      <c r="F46" s="71">
        <v>8.93</v>
      </c>
      <c r="G46" s="71">
        <v>3.04</v>
      </c>
      <c r="H46" s="71">
        <v>3.04</v>
      </c>
      <c r="I46" s="71">
        <v>5.75</v>
      </c>
      <c r="J46" s="71">
        <v>5.75</v>
      </c>
      <c r="K46" s="71">
        <v>86.25</v>
      </c>
      <c r="L46" s="71">
        <v>86.25</v>
      </c>
      <c r="M46" s="72">
        <v>36.32</v>
      </c>
      <c r="N46" s="72">
        <v>36.32</v>
      </c>
      <c r="O46" s="71">
        <v>118.27</v>
      </c>
      <c r="P46" s="71">
        <v>118.27</v>
      </c>
      <c r="Q46" s="73">
        <v>0.62</v>
      </c>
      <c r="R46" s="73">
        <v>0.62</v>
      </c>
      <c r="S46" s="62">
        <v>255</v>
      </c>
    </row>
    <row r="47" spans="1:19" x14ac:dyDescent="0.3">
      <c r="A47" s="142"/>
      <c r="B47" s="56" t="s">
        <v>99</v>
      </c>
      <c r="C47" s="71">
        <v>60</v>
      </c>
      <c r="D47" s="71">
        <v>60</v>
      </c>
      <c r="E47" s="71">
        <v>0.63200000000000001</v>
      </c>
      <c r="F47" s="71">
        <v>0.63200000000000001</v>
      </c>
      <c r="G47" s="71">
        <v>6.0430000000000001</v>
      </c>
      <c r="H47" s="71">
        <v>6.0430000000000001</v>
      </c>
      <c r="I47" s="71">
        <v>4.3</v>
      </c>
      <c r="J47" s="71">
        <v>4.3</v>
      </c>
      <c r="K47" s="71">
        <v>74</v>
      </c>
      <c r="L47" s="71">
        <v>74</v>
      </c>
      <c r="M47" s="72">
        <v>13.302</v>
      </c>
      <c r="N47" s="71">
        <v>13.302</v>
      </c>
      <c r="O47" s="71">
        <v>26.85</v>
      </c>
      <c r="P47" s="73">
        <v>26.85</v>
      </c>
      <c r="Q47" s="74">
        <v>2.4300000000000002</v>
      </c>
      <c r="R47" s="71">
        <v>2.4300000000000002</v>
      </c>
      <c r="S47" s="62"/>
    </row>
    <row r="48" spans="1:19" x14ac:dyDescent="0.3">
      <c r="A48" s="142"/>
      <c r="B48" s="56" t="s">
        <v>35</v>
      </c>
      <c r="C48" s="57">
        <v>200</v>
      </c>
      <c r="D48" s="58">
        <v>200</v>
      </c>
      <c r="E48" s="57">
        <v>0.04</v>
      </c>
      <c r="F48" s="58">
        <v>0.04</v>
      </c>
      <c r="G48" s="57">
        <v>0</v>
      </c>
      <c r="H48" s="58">
        <v>0</v>
      </c>
      <c r="I48" s="57">
        <v>24.76</v>
      </c>
      <c r="J48" s="58">
        <v>24.76</v>
      </c>
      <c r="K48" s="57">
        <v>94.2</v>
      </c>
      <c r="L48" s="58">
        <v>94.2</v>
      </c>
      <c r="M48" s="59">
        <v>6.4</v>
      </c>
      <c r="N48" s="58">
        <v>6.4</v>
      </c>
      <c r="O48" s="58">
        <v>3.6</v>
      </c>
      <c r="P48" s="60">
        <v>3.6</v>
      </c>
      <c r="Q48" s="60">
        <v>1.08</v>
      </c>
      <c r="R48" s="58">
        <v>1.08</v>
      </c>
      <c r="S48" s="62">
        <v>868</v>
      </c>
    </row>
    <row r="49" spans="1:19" x14ac:dyDescent="0.3">
      <c r="A49" s="142"/>
      <c r="B49" s="64" t="s">
        <v>33</v>
      </c>
      <c r="C49" s="65" t="s">
        <v>56</v>
      </c>
      <c r="D49" s="66" t="s">
        <v>57</v>
      </c>
      <c r="E49" s="57">
        <v>2.72</v>
      </c>
      <c r="F49" s="58">
        <v>4.08</v>
      </c>
      <c r="G49" s="57">
        <v>0.49</v>
      </c>
      <c r="H49" s="58">
        <v>0.74</v>
      </c>
      <c r="I49" s="57">
        <v>0.49</v>
      </c>
      <c r="J49" s="58">
        <v>0.74</v>
      </c>
      <c r="K49" s="57">
        <v>74.599999999999994</v>
      </c>
      <c r="L49" s="58">
        <v>111.99</v>
      </c>
      <c r="M49" s="67">
        <v>14.43</v>
      </c>
      <c r="N49" s="68">
        <v>21.65</v>
      </c>
      <c r="O49" s="68">
        <v>58.3</v>
      </c>
      <c r="P49" s="69">
        <v>87.45</v>
      </c>
      <c r="Q49" s="70">
        <v>0</v>
      </c>
      <c r="R49" s="58">
        <v>0</v>
      </c>
      <c r="S49" s="62">
        <v>61</v>
      </c>
    </row>
    <row r="50" spans="1:19" ht="15" thickBot="1" x14ac:dyDescent="0.35">
      <c r="A50" s="89" t="s">
        <v>9</v>
      </c>
      <c r="B50" s="89"/>
      <c r="C50" s="76"/>
      <c r="D50" s="77"/>
      <c r="E50" s="76">
        <f t="shared" ref="E50:R50" si="4">SUM(E42:E49)</f>
        <v>29.321999999999999</v>
      </c>
      <c r="F50" s="76">
        <f t="shared" si="4"/>
        <v>32.451999999999998</v>
      </c>
      <c r="G50" s="76">
        <f t="shared" si="4"/>
        <v>22.092999999999996</v>
      </c>
      <c r="H50" s="76">
        <f t="shared" si="4"/>
        <v>23.232999999999997</v>
      </c>
      <c r="I50" s="76">
        <f t="shared" si="4"/>
        <v>97.99</v>
      </c>
      <c r="J50" s="76">
        <f t="shared" si="4"/>
        <v>101.22</v>
      </c>
      <c r="K50" s="76">
        <f t="shared" si="4"/>
        <v>783.91</v>
      </c>
      <c r="L50" s="76">
        <f t="shared" si="4"/>
        <v>876.99</v>
      </c>
      <c r="M50" s="90">
        <f t="shared" si="4"/>
        <v>223.202</v>
      </c>
      <c r="N50" s="76">
        <f t="shared" si="4"/>
        <v>242.57199999999997</v>
      </c>
      <c r="O50" s="76">
        <f t="shared" si="4"/>
        <v>545.98</v>
      </c>
      <c r="P50" s="92">
        <f t="shared" si="4"/>
        <v>615.83000000000004</v>
      </c>
      <c r="Q50" s="91">
        <f t="shared" si="4"/>
        <v>31.620000000000005</v>
      </c>
      <c r="R50" s="76">
        <f t="shared" si="4"/>
        <v>34.04</v>
      </c>
      <c r="S50" s="62"/>
    </row>
    <row r="51" spans="1:19" ht="15" thickBot="1" x14ac:dyDescent="0.35">
      <c r="A51" s="156" t="s">
        <v>19</v>
      </c>
      <c r="B51" s="155"/>
      <c r="C51" s="80"/>
      <c r="D51" s="81"/>
      <c r="E51" s="80"/>
      <c r="F51" s="81"/>
      <c r="G51" s="80"/>
      <c r="H51" s="81"/>
      <c r="I51" s="80"/>
      <c r="J51" s="81"/>
      <c r="K51" s="80"/>
      <c r="L51" s="81"/>
      <c r="M51" s="82"/>
      <c r="N51" s="81"/>
      <c r="O51" s="81"/>
      <c r="P51" s="83"/>
      <c r="Q51" s="83"/>
      <c r="R51" s="81"/>
      <c r="S51" s="85"/>
    </row>
    <row r="52" spans="1:19" ht="18" customHeight="1" x14ac:dyDescent="0.3">
      <c r="A52" s="141" t="s">
        <v>7</v>
      </c>
      <c r="B52" s="93" t="s">
        <v>88</v>
      </c>
      <c r="C52" s="94">
        <v>150</v>
      </c>
      <c r="D52" s="95">
        <v>180</v>
      </c>
      <c r="E52" s="94">
        <v>4.4000000000000004</v>
      </c>
      <c r="F52" s="95">
        <v>5.2</v>
      </c>
      <c r="G52" s="94">
        <v>4.5999999999999996</v>
      </c>
      <c r="H52" s="95">
        <v>5.5</v>
      </c>
      <c r="I52" s="94">
        <v>24.2</v>
      </c>
      <c r="J52" s="95">
        <v>29</v>
      </c>
      <c r="K52" s="94">
        <v>155.6</v>
      </c>
      <c r="L52" s="95">
        <v>186.8</v>
      </c>
      <c r="M52" s="96">
        <v>8.8000000000000007</v>
      </c>
      <c r="N52" s="95">
        <v>10.6</v>
      </c>
      <c r="O52" s="95">
        <v>104.2</v>
      </c>
      <c r="P52" s="97">
        <v>124.9</v>
      </c>
      <c r="Q52" s="98">
        <v>0</v>
      </c>
      <c r="R52" s="95">
        <v>0</v>
      </c>
      <c r="S52" s="99">
        <v>168</v>
      </c>
    </row>
    <row r="53" spans="1:19" x14ac:dyDescent="0.3">
      <c r="A53" s="142"/>
      <c r="B53" s="56" t="s">
        <v>84</v>
      </c>
      <c r="C53" s="57">
        <v>200</v>
      </c>
      <c r="D53" s="58">
        <v>200</v>
      </c>
      <c r="E53" s="57">
        <v>0.2</v>
      </c>
      <c r="F53" s="57">
        <v>0.2</v>
      </c>
      <c r="G53" s="57">
        <v>0</v>
      </c>
      <c r="H53" s="57">
        <v>0</v>
      </c>
      <c r="I53" s="57">
        <v>32.6</v>
      </c>
      <c r="J53" s="57">
        <v>32.6</v>
      </c>
      <c r="K53" s="57">
        <v>132</v>
      </c>
      <c r="L53" s="57">
        <v>132</v>
      </c>
      <c r="M53" s="59">
        <v>9</v>
      </c>
      <c r="N53" s="59">
        <v>9</v>
      </c>
      <c r="O53" s="58">
        <v>4.29</v>
      </c>
      <c r="P53" s="58">
        <v>4.29</v>
      </c>
      <c r="Q53" s="60">
        <v>30</v>
      </c>
      <c r="R53" s="60">
        <v>30</v>
      </c>
      <c r="S53" s="62">
        <v>122</v>
      </c>
    </row>
    <row r="54" spans="1:19" x14ac:dyDescent="0.3">
      <c r="A54" s="142"/>
      <c r="B54" s="64" t="s">
        <v>33</v>
      </c>
      <c r="C54" s="65" t="s">
        <v>56</v>
      </c>
      <c r="D54" s="66" t="s">
        <v>57</v>
      </c>
      <c r="E54" s="57">
        <v>2.72</v>
      </c>
      <c r="F54" s="58">
        <v>4.08</v>
      </c>
      <c r="G54" s="57">
        <v>0.49</v>
      </c>
      <c r="H54" s="58">
        <v>0.74</v>
      </c>
      <c r="I54" s="57">
        <v>0.49</v>
      </c>
      <c r="J54" s="58">
        <v>0.74</v>
      </c>
      <c r="K54" s="57">
        <v>74.599999999999994</v>
      </c>
      <c r="L54" s="58">
        <v>111.99</v>
      </c>
      <c r="M54" s="67">
        <v>14.43</v>
      </c>
      <c r="N54" s="68">
        <v>21.65</v>
      </c>
      <c r="O54" s="68">
        <v>58.3</v>
      </c>
      <c r="P54" s="69">
        <v>87.45</v>
      </c>
      <c r="Q54" s="70">
        <v>0</v>
      </c>
      <c r="R54" s="58">
        <v>0</v>
      </c>
      <c r="S54" s="62">
        <v>61</v>
      </c>
    </row>
    <row r="55" spans="1:19" ht="15.6" x14ac:dyDescent="0.3">
      <c r="A55" s="151" t="s">
        <v>8</v>
      </c>
      <c r="B55" s="204" t="s">
        <v>106</v>
      </c>
      <c r="C55" s="205">
        <v>150</v>
      </c>
      <c r="D55" s="205">
        <v>200</v>
      </c>
      <c r="E55" s="205">
        <v>16.600000000000001</v>
      </c>
      <c r="F55" s="205">
        <v>22.13</v>
      </c>
      <c r="G55" s="205">
        <v>4.95</v>
      </c>
      <c r="H55" s="205">
        <v>6.6</v>
      </c>
      <c r="I55" s="205">
        <v>2.56</v>
      </c>
      <c r="J55" s="205">
        <v>3.42</v>
      </c>
      <c r="K55" s="205">
        <v>260.01</v>
      </c>
      <c r="L55" s="205">
        <v>346.68</v>
      </c>
      <c r="M55" s="206">
        <v>84.45</v>
      </c>
      <c r="N55" s="205">
        <v>4.96</v>
      </c>
      <c r="O55" s="205">
        <v>0.51</v>
      </c>
      <c r="P55" s="207">
        <v>161</v>
      </c>
      <c r="Q55" s="73">
        <v>5.61</v>
      </c>
      <c r="R55" s="71">
        <v>8.9700000000000006</v>
      </c>
      <c r="S55" s="62">
        <v>436</v>
      </c>
    </row>
    <row r="56" spans="1:19" x14ac:dyDescent="0.3">
      <c r="A56" s="142"/>
      <c r="B56" s="208" t="s">
        <v>100</v>
      </c>
      <c r="C56" s="71">
        <v>80</v>
      </c>
      <c r="D56" s="71">
        <v>80</v>
      </c>
      <c r="E56" s="71">
        <v>11</v>
      </c>
      <c r="F56" s="71">
        <v>11</v>
      </c>
      <c r="G56" s="71">
        <v>13.5</v>
      </c>
      <c r="H56" s="71">
        <v>13.5</v>
      </c>
      <c r="I56" s="71">
        <v>4.7859999999999996</v>
      </c>
      <c r="J56" s="71">
        <v>4.7859999999999996</v>
      </c>
      <c r="K56" s="71">
        <v>185</v>
      </c>
      <c r="L56" s="71">
        <v>185</v>
      </c>
      <c r="M56" s="72">
        <v>19.564</v>
      </c>
      <c r="N56" s="71">
        <v>19.564</v>
      </c>
      <c r="O56" s="71">
        <v>154.61799999999999</v>
      </c>
      <c r="P56" s="74">
        <v>154.61799999999999</v>
      </c>
      <c r="Q56" s="73">
        <v>1.8879999999999999</v>
      </c>
      <c r="R56" s="71">
        <v>1.8879999999999999</v>
      </c>
      <c r="S56" s="62"/>
    </row>
    <row r="57" spans="1:19" x14ac:dyDescent="0.3">
      <c r="A57" s="142"/>
      <c r="B57" s="56" t="s">
        <v>70</v>
      </c>
      <c r="C57" s="71">
        <v>150</v>
      </c>
      <c r="D57" s="71">
        <v>150</v>
      </c>
      <c r="E57" s="71">
        <v>0.6</v>
      </c>
      <c r="F57" s="71">
        <v>0.6</v>
      </c>
      <c r="G57" s="71">
        <v>0.6</v>
      </c>
      <c r="H57" s="71">
        <v>0.6</v>
      </c>
      <c r="I57" s="71">
        <v>14.7</v>
      </c>
      <c r="J57" s="71">
        <v>14.7</v>
      </c>
      <c r="K57" s="71">
        <v>66</v>
      </c>
      <c r="L57" s="71">
        <v>66</v>
      </c>
      <c r="M57" s="72">
        <v>24</v>
      </c>
      <c r="N57" s="71">
        <v>24</v>
      </c>
      <c r="O57" s="71">
        <v>0</v>
      </c>
      <c r="P57" s="74">
        <v>0</v>
      </c>
      <c r="Q57" s="74">
        <v>15</v>
      </c>
      <c r="R57" s="71">
        <v>15</v>
      </c>
      <c r="S57" s="62">
        <v>903</v>
      </c>
    </row>
    <row r="58" spans="1:19" x14ac:dyDescent="0.3">
      <c r="A58" s="142"/>
      <c r="B58" s="56" t="s">
        <v>69</v>
      </c>
      <c r="C58" s="57">
        <v>200</v>
      </c>
      <c r="D58" s="58">
        <v>200</v>
      </c>
      <c r="E58" s="57">
        <v>0.2</v>
      </c>
      <c r="F58" s="58">
        <v>0.2</v>
      </c>
      <c r="G58" s="57">
        <v>0</v>
      </c>
      <c r="H58" s="58">
        <v>0</v>
      </c>
      <c r="I58" s="57">
        <v>14</v>
      </c>
      <c r="J58" s="58">
        <v>14</v>
      </c>
      <c r="K58" s="57">
        <v>28</v>
      </c>
      <c r="L58" s="58">
        <v>28</v>
      </c>
      <c r="M58" s="59">
        <v>6</v>
      </c>
      <c r="N58" s="58">
        <v>6</v>
      </c>
      <c r="O58" s="58">
        <v>0</v>
      </c>
      <c r="P58" s="60">
        <v>0</v>
      </c>
      <c r="Q58" s="60">
        <v>0</v>
      </c>
      <c r="R58" s="58">
        <v>0</v>
      </c>
      <c r="S58" s="62">
        <v>943</v>
      </c>
    </row>
    <row r="59" spans="1:19" x14ac:dyDescent="0.3">
      <c r="A59" s="142"/>
      <c r="B59" s="64" t="s">
        <v>33</v>
      </c>
      <c r="C59" s="65" t="s">
        <v>56</v>
      </c>
      <c r="D59" s="66" t="s">
        <v>57</v>
      </c>
      <c r="E59" s="57">
        <v>2.72</v>
      </c>
      <c r="F59" s="58">
        <v>4.08</v>
      </c>
      <c r="G59" s="57">
        <v>0.49</v>
      </c>
      <c r="H59" s="58">
        <v>0.74</v>
      </c>
      <c r="I59" s="57">
        <v>0.49</v>
      </c>
      <c r="J59" s="58">
        <v>0.74</v>
      </c>
      <c r="K59" s="57">
        <v>74.599999999999994</v>
      </c>
      <c r="L59" s="58">
        <v>111.99</v>
      </c>
      <c r="M59" s="67">
        <v>14.43</v>
      </c>
      <c r="N59" s="68">
        <v>21.65</v>
      </c>
      <c r="O59" s="68">
        <v>58.3</v>
      </c>
      <c r="P59" s="69">
        <v>87.45</v>
      </c>
      <c r="Q59" s="70">
        <v>0</v>
      </c>
      <c r="R59" s="58">
        <v>0</v>
      </c>
      <c r="S59" s="62">
        <v>61</v>
      </c>
    </row>
    <row r="60" spans="1:19" x14ac:dyDescent="0.3">
      <c r="A60" s="75" t="s">
        <v>9</v>
      </c>
      <c r="B60" s="75"/>
      <c r="C60" s="76"/>
      <c r="D60" s="77"/>
      <c r="E60" s="76">
        <f t="shared" ref="E60:R60" si="5">SUM(E52:E59)</f>
        <v>38.440000000000005</v>
      </c>
      <c r="F60" s="76">
        <f t="shared" si="5"/>
        <v>47.49</v>
      </c>
      <c r="G60" s="76">
        <f t="shared" si="5"/>
        <v>24.63</v>
      </c>
      <c r="H60" s="76">
        <f t="shared" si="5"/>
        <v>27.68</v>
      </c>
      <c r="I60" s="76">
        <f t="shared" si="5"/>
        <v>93.825999999999993</v>
      </c>
      <c r="J60" s="76">
        <f t="shared" si="5"/>
        <v>99.986000000000004</v>
      </c>
      <c r="K60" s="76">
        <f t="shared" si="5"/>
        <v>975.81000000000006</v>
      </c>
      <c r="L60" s="76">
        <f t="shared" si="5"/>
        <v>1168.46</v>
      </c>
      <c r="M60" s="90">
        <f t="shared" si="5"/>
        <v>180.67400000000001</v>
      </c>
      <c r="N60" s="76">
        <f t="shared" si="5"/>
        <v>117.42400000000001</v>
      </c>
      <c r="O60" s="76">
        <f t="shared" si="5"/>
        <v>380.21800000000002</v>
      </c>
      <c r="P60" s="92">
        <f t="shared" si="5"/>
        <v>619.70800000000008</v>
      </c>
      <c r="Q60" s="92">
        <f t="shared" si="5"/>
        <v>52.497999999999998</v>
      </c>
      <c r="R60" s="76">
        <f t="shared" si="5"/>
        <v>55.857999999999997</v>
      </c>
      <c r="S60" s="62"/>
    </row>
    <row r="61" spans="1:19" x14ac:dyDescent="0.3">
      <c r="A61" s="160" t="s">
        <v>101</v>
      </c>
      <c r="B61" s="161"/>
      <c r="C61" s="162"/>
      <c r="D61" s="162"/>
      <c r="E61" s="162"/>
      <c r="F61" s="162"/>
      <c r="G61" s="162"/>
      <c r="H61" s="162"/>
      <c r="I61" s="162"/>
      <c r="J61" s="162"/>
      <c r="K61" s="162"/>
      <c r="L61" s="162"/>
      <c r="M61" s="162"/>
      <c r="N61" s="162"/>
      <c r="O61" s="162"/>
      <c r="P61" s="162"/>
      <c r="Q61" s="162"/>
      <c r="R61" s="162"/>
      <c r="S61" s="163"/>
    </row>
    <row r="62" spans="1:19" x14ac:dyDescent="0.3">
      <c r="A62" s="125" t="s">
        <v>7</v>
      </c>
      <c r="B62" s="93" t="s">
        <v>102</v>
      </c>
      <c r="C62" s="94">
        <v>150</v>
      </c>
      <c r="D62" s="95">
        <v>180</v>
      </c>
      <c r="E62" s="94">
        <v>4.4000000000000004</v>
      </c>
      <c r="F62" s="95">
        <v>5.2</v>
      </c>
      <c r="G62" s="94">
        <v>4.5999999999999996</v>
      </c>
      <c r="H62" s="95">
        <v>5.5</v>
      </c>
      <c r="I62" s="94">
        <v>24.2</v>
      </c>
      <c r="J62" s="95">
        <v>29</v>
      </c>
      <c r="K62" s="94">
        <v>155.6</v>
      </c>
      <c r="L62" s="95">
        <v>186.8</v>
      </c>
      <c r="M62" s="96">
        <v>8.8000000000000007</v>
      </c>
      <c r="N62" s="95">
        <v>10.6</v>
      </c>
      <c r="O62" s="95">
        <v>104.2</v>
      </c>
      <c r="P62" s="97">
        <v>124.9</v>
      </c>
      <c r="Q62" s="98">
        <v>0</v>
      </c>
      <c r="R62" s="95">
        <v>0</v>
      </c>
      <c r="S62" s="99">
        <v>168</v>
      </c>
    </row>
    <row r="63" spans="1:19" x14ac:dyDescent="0.3">
      <c r="A63" s="126"/>
      <c r="B63" s="123" t="s">
        <v>62</v>
      </c>
      <c r="C63" s="101" t="s">
        <v>63</v>
      </c>
      <c r="D63" s="124" t="s">
        <v>63</v>
      </c>
      <c r="E63" s="101">
        <v>4.2</v>
      </c>
      <c r="F63" s="101">
        <v>4.2</v>
      </c>
      <c r="G63" s="101">
        <v>7.06</v>
      </c>
      <c r="H63" s="124">
        <v>7.06</v>
      </c>
      <c r="I63" s="101">
        <v>32.064</v>
      </c>
      <c r="J63" s="101">
        <v>32.064</v>
      </c>
      <c r="K63" s="101">
        <v>209.33</v>
      </c>
      <c r="L63" s="101">
        <v>209.33</v>
      </c>
      <c r="M63" s="103">
        <v>9.2200000000000006</v>
      </c>
      <c r="N63" s="103">
        <v>9.2200000000000006</v>
      </c>
      <c r="O63" s="124">
        <v>37.22</v>
      </c>
      <c r="P63" s="124">
        <v>37.22</v>
      </c>
      <c r="Q63" s="104">
        <v>0</v>
      </c>
      <c r="R63" s="104">
        <v>0</v>
      </c>
      <c r="S63" s="105">
        <v>34</v>
      </c>
    </row>
    <row r="64" spans="1:19" x14ac:dyDescent="0.3">
      <c r="A64" s="127"/>
      <c r="B64" s="56" t="s">
        <v>34</v>
      </c>
      <c r="C64" s="57">
        <v>200</v>
      </c>
      <c r="D64" s="58">
        <v>200</v>
      </c>
      <c r="E64" s="57">
        <v>3.52</v>
      </c>
      <c r="F64" s="58">
        <v>3.52</v>
      </c>
      <c r="G64" s="57">
        <v>3.72</v>
      </c>
      <c r="H64" s="58">
        <v>3.72</v>
      </c>
      <c r="I64" s="57">
        <v>25.49</v>
      </c>
      <c r="J64" s="58">
        <v>25.49</v>
      </c>
      <c r="K64" s="57">
        <v>145.19999999999999</v>
      </c>
      <c r="L64" s="58">
        <v>145.19999999999999</v>
      </c>
      <c r="M64" s="59">
        <v>122</v>
      </c>
      <c r="N64" s="58">
        <v>122</v>
      </c>
      <c r="O64" s="58">
        <v>90</v>
      </c>
      <c r="P64" s="60">
        <v>90</v>
      </c>
      <c r="Q64" s="60">
        <v>1.3</v>
      </c>
      <c r="R64" s="58">
        <v>1.3</v>
      </c>
      <c r="S64" s="62">
        <v>959</v>
      </c>
    </row>
    <row r="65" spans="1:19" ht="27" customHeight="1" x14ac:dyDescent="0.3">
      <c r="A65" s="144" t="s">
        <v>8</v>
      </c>
      <c r="B65" s="56" t="s">
        <v>82</v>
      </c>
      <c r="C65" s="71">
        <v>200</v>
      </c>
      <c r="D65" s="71">
        <v>250</v>
      </c>
      <c r="E65" s="71">
        <v>1.68</v>
      </c>
      <c r="F65" s="71">
        <v>2.1</v>
      </c>
      <c r="G65" s="71">
        <v>4.09</v>
      </c>
      <c r="H65" s="71">
        <v>5.1100000000000003</v>
      </c>
      <c r="I65" s="71">
        <v>13.27</v>
      </c>
      <c r="J65" s="71">
        <v>16.59</v>
      </c>
      <c r="K65" s="71">
        <v>96.6</v>
      </c>
      <c r="L65" s="71">
        <v>120.75</v>
      </c>
      <c r="M65" s="72">
        <v>21.16</v>
      </c>
      <c r="N65" s="71">
        <v>26.45</v>
      </c>
      <c r="O65" s="71">
        <v>57.56</v>
      </c>
      <c r="P65" s="71">
        <v>71.95</v>
      </c>
      <c r="Q65" s="74">
        <v>6.03</v>
      </c>
      <c r="R65" s="74">
        <v>7.54</v>
      </c>
      <c r="S65" s="62">
        <v>197</v>
      </c>
    </row>
    <row r="66" spans="1:19" x14ac:dyDescent="0.3">
      <c r="A66" s="145"/>
      <c r="B66" s="56" t="s">
        <v>69</v>
      </c>
      <c r="C66" s="57">
        <v>200</v>
      </c>
      <c r="D66" s="58">
        <v>200</v>
      </c>
      <c r="E66" s="57">
        <v>0.2</v>
      </c>
      <c r="F66" s="58">
        <v>0.2</v>
      </c>
      <c r="G66" s="57">
        <v>0</v>
      </c>
      <c r="H66" s="58">
        <v>0</v>
      </c>
      <c r="I66" s="57">
        <v>14</v>
      </c>
      <c r="J66" s="58">
        <v>14</v>
      </c>
      <c r="K66" s="57">
        <v>28</v>
      </c>
      <c r="L66" s="58">
        <v>28</v>
      </c>
      <c r="M66" s="59">
        <v>6</v>
      </c>
      <c r="N66" s="58">
        <v>6</v>
      </c>
      <c r="O66" s="58">
        <v>0</v>
      </c>
      <c r="P66" s="60">
        <v>0</v>
      </c>
      <c r="Q66" s="60">
        <v>0</v>
      </c>
      <c r="R66" s="58">
        <v>0</v>
      </c>
      <c r="S66" s="62">
        <v>943</v>
      </c>
    </row>
    <row r="67" spans="1:19" x14ac:dyDescent="0.3">
      <c r="A67" s="159"/>
      <c r="B67" s="64" t="s">
        <v>33</v>
      </c>
      <c r="C67" s="65" t="s">
        <v>56</v>
      </c>
      <c r="D67" s="66" t="s">
        <v>57</v>
      </c>
      <c r="E67" s="57">
        <v>2.72</v>
      </c>
      <c r="F67" s="58">
        <v>4.08</v>
      </c>
      <c r="G67" s="57">
        <v>0.49</v>
      </c>
      <c r="H67" s="58">
        <v>0.74</v>
      </c>
      <c r="I67" s="57">
        <v>0.49</v>
      </c>
      <c r="J67" s="58">
        <v>0.74</v>
      </c>
      <c r="K67" s="57">
        <v>74.599999999999994</v>
      </c>
      <c r="L67" s="58">
        <v>111.99</v>
      </c>
      <c r="M67" s="67">
        <v>14.43</v>
      </c>
      <c r="N67" s="68">
        <v>21.65</v>
      </c>
      <c r="O67" s="68">
        <v>58.3</v>
      </c>
      <c r="P67" s="69">
        <v>87.45</v>
      </c>
      <c r="Q67" s="70">
        <v>0</v>
      </c>
      <c r="R67" s="58">
        <v>0</v>
      </c>
      <c r="S67" s="62">
        <v>61</v>
      </c>
    </row>
    <row r="68" spans="1:19" s="2" customFormat="1" ht="15" thickBot="1" x14ac:dyDescent="0.35">
      <c r="A68" s="75" t="s">
        <v>9</v>
      </c>
      <c r="B68" s="75"/>
      <c r="C68" s="76"/>
      <c r="D68" s="77"/>
      <c r="E68" s="76">
        <f t="shared" ref="E68:R68" si="6">SUM(E63:E67)</f>
        <v>12.32</v>
      </c>
      <c r="F68" s="76">
        <f t="shared" si="6"/>
        <v>14.1</v>
      </c>
      <c r="G68" s="76">
        <f t="shared" si="6"/>
        <v>15.36</v>
      </c>
      <c r="H68" s="76">
        <f t="shared" si="6"/>
        <v>16.63</v>
      </c>
      <c r="I68" s="76">
        <f t="shared" si="6"/>
        <v>85.313999999999993</v>
      </c>
      <c r="J68" s="76">
        <f t="shared" si="6"/>
        <v>88.884</v>
      </c>
      <c r="K68" s="76">
        <f t="shared" si="6"/>
        <v>553.73</v>
      </c>
      <c r="L68" s="76">
        <f t="shared" si="6"/>
        <v>615.27</v>
      </c>
      <c r="M68" s="90">
        <f t="shared" si="6"/>
        <v>172.81</v>
      </c>
      <c r="N68" s="76">
        <f t="shared" si="6"/>
        <v>185.32</v>
      </c>
      <c r="O68" s="76">
        <f t="shared" si="6"/>
        <v>243.07999999999998</v>
      </c>
      <c r="P68" s="92">
        <f t="shared" si="6"/>
        <v>286.62</v>
      </c>
      <c r="Q68" s="91">
        <f t="shared" si="6"/>
        <v>7.33</v>
      </c>
      <c r="R68" s="76">
        <f t="shared" si="6"/>
        <v>8.84</v>
      </c>
      <c r="S68" s="62"/>
    </row>
    <row r="69" spans="1:19" ht="15" thickBot="1" x14ac:dyDescent="0.35">
      <c r="A69" s="146" t="s">
        <v>20</v>
      </c>
      <c r="B69" s="147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2"/>
      <c r="N69" s="51"/>
      <c r="O69" s="51"/>
      <c r="P69" s="53"/>
      <c r="Q69" s="53"/>
      <c r="R69" s="51"/>
      <c r="S69" s="54"/>
    </row>
    <row r="70" spans="1:19" x14ac:dyDescent="0.3">
      <c r="A70" s="141" t="s">
        <v>7</v>
      </c>
      <c r="B70" s="56" t="s">
        <v>87</v>
      </c>
      <c r="C70" s="57">
        <v>150</v>
      </c>
      <c r="D70" s="71">
        <v>180</v>
      </c>
      <c r="E70" s="57">
        <v>4.99</v>
      </c>
      <c r="F70" s="71">
        <v>5.99</v>
      </c>
      <c r="G70" s="57">
        <v>8.25</v>
      </c>
      <c r="H70" s="71">
        <v>9.9</v>
      </c>
      <c r="I70" s="57">
        <v>16.98</v>
      </c>
      <c r="J70" s="71">
        <v>20.37</v>
      </c>
      <c r="K70" s="57">
        <v>122.37</v>
      </c>
      <c r="L70" s="71">
        <v>146.85</v>
      </c>
      <c r="M70" s="72">
        <v>143.11000000000001</v>
      </c>
      <c r="N70" s="71">
        <v>171.6</v>
      </c>
      <c r="O70" s="71">
        <v>0</v>
      </c>
      <c r="P70" s="61">
        <v>0</v>
      </c>
      <c r="Q70" s="61">
        <v>0.67500000000000004</v>
      </c>
      <c r="R70" s="58">
        <v>0.81</v>
      </c>
      <c r="S70" s="62">
        <v>168</v>
      </c>
    </row>
    <row r="71" spans="1:19" x14ac:dyDescent="0.3">
      <c r="A71" s="142"/>
      <c r="B71" s="56" t="s">
        <v>69</v>
      </c>
      <c r="C71" s="57">
        <v>200</v>
      </c>
      <c r="D71" s="58">
        <v>200</v>
      </c>
      <c r="E71" s="57">
        <v>0.2</v>
      </c>
      <c r="F71" s="58">
        <v>0.2</v>
      </c>
      <c r="G71" s="57">
        <v>0</v>
      </c>
      <c r="H71" s="58">
        <v>0</v>
      </c>
      <c r="I71" s="57">
        <v>14</v>
      </c>
      <c r="J71" s="58">
        <v>14</v>
      </c>
      <c r="K71" s="57">
        <v>28</v>
      </c>
      <c r="L71" s="58">
        <v>28</v>
      </c>
      <c r="M71" s="59">
        <v>6</v>
      </c>
      <c r="N71" s="58">
        <v>6</v>
      </c>
      <c r="O71" s="58">
        <v>0</v>
      </c>
      <c r="P71" s="60">
        <v>0</v>
      </c>
      <c r="Q71" s="60">
        <v>0</v>
      </c>
      <c r="R71" s="58">
        <v>0</v>
      </c>
      <c r="S71" s="62">
        <v>943</v>
      </c>
    </row>
    <row r="72" spans="1:19" x14ac:dyDescent="0.3">
      <c r="A72" s="143"/>
      <c r="B72" s="64" t="s">
        <v>33</v>
      </c>
      <c r="C72" s="65" t="s">
        <v>56</v>
      </c>
      <c r="D72" s="66" t="s">
        <v>57</v>
      </c>
      <c r="E72" s="57">
        <v>2.72</v>
      </c>
      <c r="F72" s="58">
        <v>4.08</v>
      </c>
      <c r="G72" s="57">
        <v>0.49</v>
      </c>
      <c r="H72" s="58">
        <v>0.74</v>
      </c>
      <c r="I72" s="57">
        <v>0.49</v>
      </c>
      <c r="J72" s="58">
        <v>0.74</v>
      </c>
      <c r="K72" s="57">
        <v>74.599999999999994</v>
      </c>
      <c r="L72" s="58">
        <v>111.99</v>
      </c>
      <c r="M72" s="67">
        <v>14.43</v>
      </c>
      <c r="N72" s="68">
        <v>21.65</v>
      </c>
      <c r="O72" s="68">
        <v>58.3</v>
      </c>
      <c r="P72" s="69">
        <v>87.45</v>
      </c>
      <c r="Q72" s="70">
        <v>0</v>
      </c>
      <c r="R72" s="58">
        <v>0</v>
      </c>
      <c r="S72" s="62">
        <v>61</v>
      </c>
    </row>
    <row r="73" spans="1:19" x14ac:dyDescent="0.3">
      <c r="A73" s="142" t="s">
        <v>8</v>
      </c>
      <c r="B73" s="56" t="s">
        <v>97</v>
      </c>
      <c r="C73" s="71">
        <v>150</v>
      </c>
      <c r="D73" s="71">
        <v>180</v>
      </c>
      <c r="E73" s="71">
        <v>3.6</v>
      </c>
      <c r="F73" s="71">
        <v>4.32</v>
      </c>
      <c r="G73" s="71">
        <v>7</v>
      </c>
      <c r="H73" s="71">
        <v>8.4</v>
      </c>
      <c r="I73" s="71">
        <v>29</v>
      </c>
      <c r="J73" s="71">
        <v>34.799999999999997</v>
      </c>
      <c r="K73" s="71">
        <v>193</v>
      </c>
      <c r="L73" s="71">
        <v>231.6</v>
      </c>
      <c r="M73" s="72">
        <v>20.632000000000001</v>
      </c>
      <c r="N73" s="71">
        <v>24.76</v>
      </c>
      <c r="O73" s="71">
        <v>177.928</v>
      </c>
      <c r="P73" s="73">
        <v>213.52</v>
      </c>
      <c r="Q73" s="74">
        <v>0</v>
      </c>
      <c r="R73" s="71">
        <v>0</v>
      </c>
      <c r="S73" s="62"/>
    </row>
    <row r="74" spans="1:19" x14ac:dyDescent="0.3">
      <c r="A74" s="142"/>
      <c r="B74" s="56" t="s">
        <v>58</v>
      </c>
      <c r="C74" s="57" t="s">
        <v>85</v>
      </c>
      <c r="D74" s="58" t="s">
        <v>85</v>
      </c>
      <c r="E74" s="57">
        <v>19.72</v>
      </c>
      <c r="F74" s="58">
        <v>19.72</v>
      </c>
      <c r="G74" s="57">
        <v>17.89</v>
      </c>
      <c r="H74" s="58">
        <v>17.89</v>
      </c>
      <c r="I74" s="57">
        <v>4.76</v>
      </c>
      <c r="J74" s="58">
        <v>4.76</v>
      </c>
      <c r="K74" s="57">
        <v>168.2</v>
      </c>
      <c r="L74" s="58">
        <v>168.2</v>
      </c>
      <c r="M74" s="59">
        <v>24.36</v>
      </c>
      <c r="N74" s="59">
        <v>24.36</v>
      </c>
      <c r="O74" s="58">
        <v>194.69</v>
      </c>
      <c r="P74" s="58">
        <v>194.69</v>
      </c>
      <c r="Q74" s="61">
        <v>1.28</v>
      </c>
      <c r="R74" s="61">
        <v>1.28</v>
      </c>
      <c r="S74" s="62">
        <v>591</v>
      </c>
    </row>
    <row r="75" spans="1:19" x14ac:dyDescent="0.3">
      <c r="A75" s="142"/>
      <c r="B75" s="56" t="s">
        <v>34</v>
      </c>
      <c r="C75" s="57">
        <v>200</v>
      </c>
      <c r="D75" s="58">
        <v>200</v>
      </c>
      <c r="E75" s="57">
        <v>3.52</v>
      </c>
      <c r="F75" s="58">
        <v>3.52</v>
      </c>
      <c r="G75" s="57">
        <v>3.72</v>
      </c>
      <c r="H75" s="58">
        <v>3.72</v>
      </c>
      <c r="I75" s="57">
        <v>25.49</v>
      </c>
      <c r="J75" s="58">
        <v>25.49</v>
      </c>
      <c r="K75" s="57">
        <v>145.19999999999999</v>
      </c>
      <c r="L75" s="58">
        <v>145.19999999999999</v>
      </c>
      <c r="M75" s="59">
        <v>122</v>
      </c>
      <c r="N75" s="58">
        <v>122</v>
      </c>
      <c r="O75" s="58">
        <v>90</v>
      </c>
      <c r="P75" s="60">
        <v>90</v>
      </c>
      <c r="Q75" s="60">
        <v>1.3</v>
      </c>
      <c r="R75" s="58">
        <v>1.3</v>
      </c>
      <c r="S75" s="62">
        <v>959</v>
      </c>
    </row>
    <row r="76" spans="1:19" x14ac:dyDescent="0.3">
      <c r="A76" s="143"/>
      <c r="B76" s="64" t="s">
        <v>33</v>
      </c>
      <c r="C76" s="65" t="s">
        <v>56</v>
      </c>
      <c r="D76" s="66" t="s">
        <v>57</v>
      </c>
      <c r="E76" s="57">
        <v>2.72</v>
      </c>
      <c r="F76" s="58">
        <v>4.08</v>
      </c>
      <c r="G76" s="57">
        <v>0.49</v>
      </c>
      <c r="H76" s="58">
        <v>0.74</v>
      </c>
      <c r="I76" s="57">
        <v>0.49</v>
      </c>
      <c r="J76" s="58">
        <v>0.74</v>
      </c>
      <c r="K76" s="57">
        <v>74.599999999999994</v>
      </c>
      <c r="L76" s="58">
        <v>111.99</v>
      </c>
      <c r="M76" s="67">
        <v>14.43</v>
      </c>
      <c r="N76" s="68">
        <v>21.65</v>
      </c>
      <c r="O76" s="68">
        <v>58.3</v>
      </c>
      <c r="P76" s="69">
        <v>87.45</v>
      </c>
      <c r="Q76" s="70">
        <v>0</v>
      </c>
      <c r="R76" s="58">
        <v>0</v>
      </c>
      <c r="S76" s="62">
        <v>61</v>
      </c>
    </row>
    <row r="77" spans="1:19" ht="15" thickBot="1" x14ac:dyDescent="0.35">
      <c r="A77" s="89" t="s">
        <v>9</v>
      </c>
      <c r="B77" s="89"/>
      <c r="C77" s="76"/>
      <c r="D77" s="77"/>
      <c r="E77" s="76">
        <f t="shared" ref="E77:R77" si="7">SUM(E70:E76)</f>
        <v>37.47</v>
      </c>
      <c r="F77" s="76">
        <f t="shared" si="7"/>
        <v>41.910000000000004</v>
      </c>
      <c r="G77" s="76">
        <f t="shared" si="7"/>
        <v>37.840000000000003</v>
      </c>
      <c r="H77" s="76">
        <f t="shared" si="7"/>
        <v>41.39</v>
      </c>
      <c r="I77" s="76">
        <f t="shared" si="7"/>
        <v>91.21</v>
      </c>
      <c r="J77" s="76">
        <f t="shared" si="7"/>
        <v>100.89999999999999</v>
      </c>
      <c r="K77" s="76">
        <f t="shared" si="7"/>
        <v>805.97000000000014</v>
      </c>
      <c r="L77" s="76">
        <f t="shared" si="7"/>
        <v>943.82999999999993</v>
      </c>
      <c r="M77" s="90">
        <f>SUM(M70:M76)</f>
        <v>344.96200000000005</v>
      </c>
      <c r="N77" s="76">
        <f>SUM(N70:N76)</f>
        <v>392.02</v>
      </c>
      <c r="O77" s="76">
        <f>SUM(O71:O76)</f>
        <v>579.21799999999996</v>
      </c>
      <c r="P77" s="92">
        <f>SUM(P71:P76)</f>
        <v>673.11000000000013</v>
      </c>
      <c r="Q77" s="92">
        <f>SUM(Q70:Q76)</f>
        <v>3.2549999999999999</v>
      </c>
      <c r="R77" s="76">
        <f t="shared" si="7"/>
        <v>3.3899999999999997</v>
      </c>
      <c r="S77" s="62"/>
    </row>
    <row r="78" spans="1:19" ht="15" thickBot="1" x14ac:dyDescent="0.35">
      <c r="A78" s="157" t="s">
        <v>21</v>
      </c>
      <c r="B78" s="158"/>
      <c r="C78" s="80"/>
      <c r="D78" s="81"/>
      <c r="E78" s="80"/>
      <c r="F78" s="81"/>
      <c r="G78" s="80"/>
      <c r="H78" s="81"/>
      <c r="I78" s="80"/>
      <c r="J78" s="81"/>
      <c r="K78" s="80"/>
      <c r="L78" s="81"/>
      <c r="M78" s="82"/>
      <c r="N78" s="81"/>
      <c r="O78" s="81"/>
      <c r="P78" s="83"/>
      <c r="Q78" s="83"/>
      <c r="R78" s="81"/>
      <c r="S78" s="85"/>
    </row>
    <row r="79" spans="1:19" x14ac:dyDescent="0.3">
      <c r="A79" s="141" t="s">
        <v>7</v>
      </c>
      <c r="B79" s="64" t="s">
        <v>75</v>
      </c>
      <c r="C79" s="65">
        <v>150</v>
      </c>
      <c r="D79" s="66">
        <v>180</v>
      </c>
      <c r="E79" s="57">
        <v>5.4</v>
      </c>
      <c r="F79" s="58">
        <v>6.48</v>
      </c>
      <c r="G79" s="57">
        <v>3</v>
      </c>
      <c r="H79" s="58">
        <v>3.6</v>
      </c>
      <c r="I79" s="57">
        <v>29.7</v>
      </c>
      <c r="J79" s="58">
        <v>35.64</v>
      </c>
      <c r="K79" s="57">
        <v>166.5</v>
      </c>
      <c r="L79" s="58">
        <v>199.8</v>
      </c>
      <c r="M79" s="59">
        <v>76.930000000000007</v>
      </c>
      <c r="N79" s="58">
        <v>92.32</v>
      </c>
      <c r="O79" s="58">
        <v>0</v>
      </c>
      <c r="P79" s="60">
        <v>0</v>
      </c>
      <c r="Q79" s="60">
        <v>0.1</v>
      </c>
      <c r="R79" s="58">
        <v>0.1</v>
      </c>
      <c r="S79" s="62">
        <v>344</v>
      </c>
    </row>
    <row r="80" spans="1:19" x14ac:dyDescent="0.3">
      <c r="A80" s="142"/>
      <c r="B80" s="64" t="s">
        <v>59</v>
      </c>
      <c r="C80" s="65">
        <v>200</v>
      </c>
      <c r="D80" s="66">
        <v>200</v>
      </c>
      <c r="E80" s="57">
        <v>5.8</v>
      </c>
      <c r="F80" s="58">
        <v>5.8</v>
      </c>
      <c r="G80" s="57">
        <v>5</v>
      </c>
      <c r="H80" s="58">
        <v>5</v>
      </c>
      <c r="I80" s="57">
        <v>8.4</v>
      </c>
      <c r="J80" s="58">
        <v>8.4</v>
      </c>
      <c r="K80" s="57">
        <v>108</v>
      </c>
      <c r="L80" s="58">
        <v>108</v>
      </c>
      <c r="M80" s="59">
        <v>248</v>
      </c>
      <c r="N80" s="58">
        <v>248</v>
      </c>
      <c r="O80" s="58">
        <v>184</v>
      </c>
      <c r="P80" s="60">
        <v>184</v>
      </c>
      <c r="Q80" s="60">
        <v>0.6</v>
      </c>
      <c r="R80" s="58">
        <v>0.6</v>
      </c>
      <c r="S80" s="62">
        <v>966</v>
      </c>
    </row>
    <row r="81" spans="1:19" x14ac:dyDescent="0.3">
      <c r="A81" s="142"/>
      <c r="B81" s="56" t="s">
        <v>33</v>
      </c>
      <c r="C81" s="57" t="s">
        <v>56</v>
      </c>
      <c r="D81" s="58" t="s">
        <v>57</v>
      </c>
      <c r="E81" s="57">
        <v>2.72</v>
      </c>
      <c r="F81" s="58">
        <v>4.08</v>
      </c>
      <c r="G81" s="57">
        <v>0.49</v>
      </c>
      <c r="H81" s="58">
        <v>0.74</v>
      </c>
      <c r="I81" s="57">
        <v>0.49</v>
      </c>
      <c r="J81" s="58">
        <v>0.74</v>
      </c>
      <c r="K81" s="57">
        <v>74.599999999999994</v>
      </c>
      <c r="L81" s="58">
        <v>111.99</v>
      </c>
      <c r="M81" s="59">
        <v>14.43</v>
      </c>
      <c r="N81" s="58">
        <v>21.65</v>
      </c>
      <c r="O81" s="58">
        <v>58.3</v>
      </c>
      <c r="P81" s="60">
        <v>87.45</v>
      </c>
      <c r="Q81" s="61">
        <v>0</v>
      </c>
      <c r="R81" s="58">
        <v>0</v>
      </c>
      <c r="S81" s="62">
        <v>61</v>
      </c>
    </row>
    <row r="82" spans="1:19" x14ac:dyDescent="0.3">
      <c r="A82" s="144" t="s">
        <v>8</v>
      </c>
      <c r="B82" s="56" t="s">
        <v>54</v>
      </c>
      <c r="C82" s="57">
        <v>50</v>
      </c>
      <c r="D82" s="58">
        <v>50</v>
      </c>
      <c r="E82" s="57">
        <v>0.71</v>
      </c>
      <c r="F82" s="57">
        <v>0.71</v>
      </c>
      <c r="G82" s="57">
        <v>2.0499999999999998</v>
      </c>
      <c r="H82" s="57">
        <v>2.0499999999999998</v>
      </c>
      <c r="I82" s="57">
        <v>4.18</v>
      </c>
      <c r="J82" s="57">
        <v>4.18</v>
      </c>
      <c r="K82" s="57">
        <v>46.95</v>
      </c>
      <c r="L82" s="57">
        <v>46.95</v>
      </c>
      <c r="M82" s="59">
        <v>17.579999999999998</v>
      </c>
      <c r="N82" s="59">
        <v>17.579999999999998</v>
      </c>
      <c r="O82" s="58">
        <v>20.48</v>
      </c>
      <c r="P82" s="58">
        <v>20.48</v>
      </c>
      <c r="Q82" s="61">
        <v>4.75</v>
      </c>
      <c r="R82" s="61">
        <v>4.75</v>
      </c>
      <c r="S82" s="62">
        <v>33</v>
      </c>
    </row>
    <row r="83" spans="1:19" x14ac:dyDescent="0.3">
      <c r="A83" s="145"/>
      <c r="B83" s="56" t="s">
        <v>60</v>
      </c>
      <c r="C83" s="71">
        <v>210</v>
      </c>
      <c r="D83" s="71">
        <v>210</v>
      </c>
      <c r="E83" s="71">
        <v>20.3</v>
      </c>
      <c r="F83" s="71">
        <v>20.3</v>
      </c>
      <c r="G83" s="71">
        <v>17</v>
      </c>
      <c r="H83" s="71">
        <v>17</v>
      </c>
      <c r="I83" s="71">
        <v>35.69</v>
      </c>
      <c r="J83" s="71">
        <v>35.69</v>
      </c>
      <c r="K83" s="71">
        <v>377</v>
      </c>
      <c r="L83" s="71">
        <v>377</v>
      </c>
      <c r="M83" s="72">
        <v>45.1</v>
      </c>
      <c r="N83" s="71">
        <v>45.1</v>
      </c>
      <c r="O83" s="71">
        <v>199.3</v>
      </c>
      <c r="P83" s="73">
        <v>199.3</v>
      </c>
      <c r="Q83" s="73">
        <v>1.01</v>
      </c>
      <c r="R83" s="71">
        <v>1.01</v>
      </c>
      <c r="S83" s="62">
        <v>450</v>
      </c>
    </row>
    <row r="84" spans="1:19" x14ac:dyDescent="0.3">
      <c r="A84" s="145"/>
      <c r="B84" s="56" t="s">
        <v>69</v>
      </c>
      <c r="C84" s="57">
        <v>200</v>
      </c>
      <c r="D84" s="58">
        <v>200</v>
      </c>
      <c r="E84" s="57">
        <v>0.2</v>
      </c>
      <c r="F84" s="58">
        <v>0.2</v>
      </c>
      <c r="G84" s="57">
        <v>0</v>
      </c>
      <c r="H84" s="58">
        <v>0</v>
      </c>
      <c r="I84" s="57">
        <v>14</v>
      </c>
      <c r="J84" s="58">
        <v>14</v>
      </c>
      <c r="K84" s="57">
        <v>28</v>
      </c>
      <c r="L84" s="58">
        <v>28</v>
      </c>
      <c r="M84" s="59">
        <v>6</v>
      </c>
      <c r="N84" s="58">
        <v>6</v>
      </c>
      <c r="O84" s="58">
        <v>0</v>
      </c>
      <c r="P84" s="60">
        <v>0</v>
      </c>
      <c r="Q84" s="60">
        <v>0</v>
      </c>
      <c r="R84" s="58">
        <v>0</v>
      </c>
      <c r="S84" s="62">
        <v>943</v>
      </c>
    </row>
    <row r="85" spans="1:19" x14ac:dyDescent="0.3">
      <c r="A85" s="145"/>
      <c r="B85" s="64" t="s">
        <v>33</v>
      </c>
      <c r="C85" s="65" t="s">
        <v>56</v>
      </c>
      <c r="D85" s="66" t="s">
        <v>57</v>
      </c>
      <c r="E85" s="57">
        <v>2.72</v>
      </c>
      <c r="F85" s="58">
        <v>4.08</v>
      </c>
      <c r="G85" s="57">
        <v>0.49</v>
      </c>
      <c r="H85" s="58">
        <v>0.74</v>
      </c>
      <c r="I85" s="57">
        <v>0.49</v>
      </c>
      <c r="J85" s="58">
        <v>0.74</v>
      </c>
      <c r="K85" s="57">
        <v>74.599999999999994</v>
      </c>
      <c r="L85" s="58">
        <v>111.99</v>
      </c>
      <c r="M85" s="67">
        <v>14.43</v>
      </c>
      <c r="N85" s="68">
        <v>21.65</v>
      </c>
      <c r="O85" s="68">
        <v>58.3</v>
      </c>
      <c r="P85" s="69">
        <v>87.45</v>
      </c>
      <c r="Q85" s="70">
        <v>0</v>
      </c>
      <c r="R85" s="58">
        <v>0</v>
      </c>
      <c r="S85" s="62">
        <v>61</v>
      </c>
    </row>
    <row r="86" spans="1:19" ht="15" thickBot="1" x14ac:dyDescent="0.35">
      <c r="A86" s="75" t="s">
        <v>9</v>
      </c>
      <c r="B86" s="75"/>
      <c r="C86" s="76"/>
      <c r="D86" s="77"/>
      <c r="E86" s="76">
        <f t="shared" ref="E86:R86" si="8">SUM(E79:E85)</f>
        <v>37.85</v>
      </c>
      <c r="F86" s="76">
        <f t="shared" si="8"/>
        <v>41.650000000000006</v>
      </c>
      <c r="G86" s="76">
        <f t="shared" si="8"/>
        <v>28.029999999999998</v>
      </c>
      <c r="H86" s="76">
        <f t="shared" si="8"/>
        <v>29.13</v>
      </c>
      <c r="I86" s="76">
        <f t="shared" si="8"/>
        <v>92.95</v>
      </c>
      <c r="J86" s="76">
        <f t="shared" si="8"/>
        <v>99.39</v>
      </c>
      <c r="K86" s="76">
        <f t="shared" si="8"/>
        <v>875.65</v>
      </c>
      <c r="L86" s="76">
        <f t="shared" si="8"/>
        <v>983.73</v>
      </c>
      <c r="M86" s="90">
        <f t="shared" si="8"/>
        <v>422.47</v>
      </c>
      <c r="N86" s="76">
        <f t="shared" si="8"/>
        <v>452.29999999999995</v>
      </c>
      <c r="O86" s="76">
        <f t="shared" si="8"/>
        <v>520.38</v>
      </c>
      <c r="P86" s="92">
        <f t="shared" si="8"/>
        <v>578.68000000000006</v>
      </c>
      <c r="Q86" s="92">
        <f t="shared" si="8"/>
        <v>6.46</v>
      </c>
      <c r="R86" s="76">
        <f t="shared" si="8"/>
        <v>6.46</v>
      </c>
      <c r="S86" s="62"/>
    </row>
    <row r="87" spans="1:19" ht="15" thickBot="1" x14ac:dyDescent="0.35">
      <c r="A87" s="156" t="s">
        <v>22</v>
      </c>
      <c r="B87" s="155"/>
      <c r="C87" s="80"/>
      <c r="D87" s="81"/>
      <c r="E87" s="80"/>
      <c r="F87" s="81"/>
      <c r="G87" s="80"/>
      <c r="H87" s="81"/>
      <c r="I87" s="80"/>
      <c r="J87" s="81"/>
      <c r="K87" s="80"/>
      <c r="L87" s="81"/>
      <c r="M87" s="82"/>
      <c r="N87" s="81"/>
      <c r="O87" s="81"/>
      <c r="P87" s="83"/>
      <c r="Q87" s="83"/>
      <c r="R87" s="81"/>
      <c r="S87" s="85"/>
    </row>
    <row r="88" spans="1:19" x14ac:dyDescent="0.3">
      <c r="A88" s="141" t="s">
        <v>7</v>
      </c>
      <c r="B88" s="56" t="s">
        <v>61</v>
      </c>
      <c r="C88" s="57" t="s">
        <v>86</v>
      </c>
      <c r="D88" s="58" t="s">
        <v>86</v>
      </c>
      <c r="E88" s="57">
        <v>9.51</v>
      </c>
      <c r="F88" s="58">
        <v>9.51</v>
      </c>
      <c r="G88" s="57">
        <v>14.77</v>
      </c>
      <c r="H88" s="58">
        <v>14.77</v>
      </c>
      <c r="I88" s="57">
        <v>1.77</v>
      </c>
      <c r="J88" s="58">
        <v>1.77</v>
      </c>
      <c r="K88" s="57">
        <v>178.62</v>
      </c>
      <c r="L88" s="58">
        <v>178.62</v>
      </c>
      <c r="M88" s="59">
        <v>75.2</v>
      </c>
      <c r="N88" s="59">
        <v>75.2</v>
      </c>
      <c r="O88" s="58">
        <v>173.25</v>
      </c>
      <c r="P88" s="58">
        <v>173.25</v>
      </c>
      <c r="Q88" s="61">
        <v>7.0000000000000007E-2</v>
      </c>
      <c r="R88" s="61">
        <v>7.0000000000000007E-2</v>
      </c>
      <c r="S88" s="106">
        <v>438</v>
      </c>
    </row>
    <row r="89" spans="1:19" x14ac:dyDescent="0.3">
      <c r="A89" s="142"/>
      <c r="B89" s="56" t="s">
        <v>69</v>
      </c>
      <c r="C89" s="57">
        <v>200</v>
      </c>
      <c r="D89" s="58">
        <v>200</v>
      </c>
      <c r="E89" s="57">
        <v>0.2</v>
      </c>
      <c r="F89" s="58">
        <v>0.2</v>
      </c>
      <c r="G89" s="57">
        <v>0</v>
      </c>
      <c r="H89" s="58">
        <v>0</v>
      </c>
      <c r="I89" s="57">
        <v>14</v>
      </c>
      <c r="J89" s="58">
        <v>14</v>
      </c>
      <c r="K89" s="57">
        <v>28</v>
      </c>
      <c r="L89" s="58">
        <v>28</v>
      </c>
      <c r="M89" s="59">
        <v>6</v>
      </c>
      <c r="N89" s="58">
        <v>6</v>
      </c>
      <c r="O89" s="58">
        <v>0</v>
      </c>
      <c r="P89" s="60">
        <v>0</v>
      </c>
      <c r="Q89" s="60">
        <v>0</v>
      </c>
      <c r="R89" s="58">
        <v>0</v>
      </c>
      <c r="S89" s="62">
        <v>943</v>
      </c>
    </row>
    <row r="90" spans="1:19" x14ac:dyDescent="0.3">
      <c r="A90" s="143"/>
      <c r="B90" s="64" t="s">
        <v>33</v>
      </c>
      <c r="C90" s="65" t="s">
        <v>56</v>
      </c>
      <c r="D90" s="66" t="s">
        <v>57</v>
      </c>
      <c r="E90" s="57">
        <v>2.72</v>
      </c>
      <c r="F90" s="58">
        <v>4.08</v>
      </c>
      <c r="G90" s="57">
        <v>0.49</v>
      </c>
      <c r="H90" s="58">
        <v>0.74</v>
      </c>
      <c r="I90" s="57">
        <v>0.49</v>
      </c>
      <c r="J90" s="58">
        <v>0.74</v>
      </c>
      <c r="K90" s="57">
        <v>74.599999999999994</v>
      </c>
      <c r="L90" s="58">
        <v>111.99</v>
      </c>
      <c r="M90" s="67">
        <v>14.43</v>
      </c>
      <c r="N90" s="68">
        <v>21.65</v>
      </c>
      <c r="O90" s="68">
        <v>58.3</v>
      </c>
      <c r="P90" s="69">
        <v>87.45</v>
      </c>
      <c r="Q90" s="70">
        <v>0</v>
      </c>
      <c r="R90" s="58">
        <v>0</v>
      </c>
      <c r="S90" s="62">
        <v>61</v>
      </c>
    </row>
    <row r="91" spans="1:19" x14ac:dyDescent="0.3">
      <c r="A91" s="122"/>
      <c r="B91" s="64" t="s">
        <v>95</v>
      </c>
      <c r="C91" s="57">
        <v>60</v>
      </c>
      <c r="D91" s="58">
        <v>60</v>
      </c>
      <c r="E91" s="57">
        <v>0.85</v>
      </c>
      <c r="F91" s="57">
        <v>0.85</v>
      </c>
      <c r="G91" s="57">
        <v>3.05</v>
      </c>
      <c r="H91" s="57">
        <v>3.05</v>
      </c>
      <c r="I91" s="57">
        <v>5.19</v>
      </c>
      <c r="J91" s="57">
        <v>5.19</v>
      </c>
      <c r="K91" s="57">
        <v>51.54</v>
      </c>
      <c r="L91" s="57">
        <v>51.54</v>
      </c>
      <c r="M91" s="59">
        <v>26.8</v>
      </c>
      <c r="N91" s="59">
        <v>26.8</v>
      </c>
      <c r="O91" s="58">
        <v>14.83</v>
      </c>
      <c r="P91" s="58">
        <v>14.83</v>
      </c>
      <c r="Q91" s="60">
        <v>21</v>
      </c>
      <c r="R91" s="60">
        <v>20.97</v>
      </c>
      <c r="S91" s="62">
        <v>43</v>
      </c>
    </row>
    <row r="92" spans="1:19" x14ac:dyDescent="0.3">
      <c r="A92" s="107" t="s">
        <v>8</v>
      </c>
      <c r="B92" s="64" t="s">
        <v>38</v>
      </c>
      <c r="C92" s="57">
        <v>180</v>
      </c>
      <c r="D92" s="58">
        <v>200</v>
      </c>
      <c r="E92" s="57">
        <v>3.67</v>
      </c>
      <c r="F92" s="58">
        <v>4.08</v>
      </c>
      <c r="G92" s="57">
        <v>5.76</v>
      </c>
      <c r="H92" s="58">
        <v>6.4</v>
      </c>
      <c r="I92" s="57">
        <v>24.53</v>
      </c>
      <c r="J92" s="58">
        <v>27.26</v>
      </c>
      <c r="K92" s="57">
        <v>164.7</v>
      </c>
      <c r="L92" s="58">
        <v>183</v>
      </c>
      <c r="M92" s="59">
        <v>44.37</v>
      </c>
      <c r="N92" s="58">
        <v>49.3</v>
      </c>
      <c r="O92" s="58">
        <v>103.91</v>
      </c>
      <c r="P92" s="60">
        <v>115.46</v>
      </c>
      <c r="Q92" s="60">
        <v>21.8</v>
      </c>
      <c r="R92" s="58">
        <v>24.22</v>
      </c>
      <c r="S92" s="62">
        <v>694</v>
      </c>
    </row>
    <row r="93" spans="1:19" x14ac:dyDescent="0.3">
      <c r="A93" s="122"/>
      <c r="B93" s="56" t="s">
        <v>98</v>
      </c>
      <c r="C93" s="71">
        <v>60</v>
      </c>
      <c r="D93" s="71">
        <v>60</v>
      </c>
      <c r="E93" s="71">
        <v>8.93</v>
      </c>
      <c r="F93" s="71">
        <v>8.93</v>
      </c>
      <c r="G93" s="71">
        <v>3.04</v>
      </c>
      <c r="H93" s="71">
        <v>3.04</v>
      </c>
      <c r="I93" s="71">
        <v>5.75</v>
      </c>
      <c r="J93" s="71">
        <v>5.75</v>
      </c>
      <c r="K93" s="71">
        <v>86.25</v>
      </c>
      <c r="L93" s="71">
        <v>86.25</v>
      </c>
      <c r="M93" s="73">
        <v>36.32</v>
      </c>
      <c r="N93" s="71">
        <v>118.27</v>
      </c>
      <c r="O93" s="71">
        <v>0.62</v>
      </c>
      <c r="P93" s="62">
        <v>255</v>
      </c>
      <c r="Q93" s="60"/>
      <c r="R93" s="58"/>
      <c r="S93" s="62"/>
    </row>
    <row r="94" spans="1:19" x14ac:dyDescent="0.3">
      <c r="A94" s="107"/>
      <c r="B94" s="56" t="s">
        <v>69</v>
      </c>
      <c r="C94" s="57">
        <v>200</v>
      </c>
      <c r="D94" s="58">
        <v>200</v>
      </c>
      <c r="E94" s="57">
        <v>0.2</v>
      </c>
      <c r="F94" s="58">
        <v>0.2</v>
      </c>
      <c r="G94" s="57">
        <v>0</v>
      </c>
      <c r="H94" s="58">
        <v>0</v>
      </c>
      <c r="I94" s="57">
        <v>14</v>
      </c>
      <c r="J94" s="58">
        <v>14</v>
      </c>
      <c r="K94" s="57">
        <v>28</v>
      </c>
      <c r="L94" s="58">
        <v>28</v>
      </c>
      <c r="M94" s="59">
        <v>6</v>
      </c>
      <c r="N94" s="58">
        <v>6</v>
      </c>
      <c r="O94" s="58">
        <v>0</v>
      </c>
      <c r="P94" s="60">
        <v>0</v>
      </c>
      <c r="Q94" s="60">
        <v>0</v>
      </c>
      <c r="R94" s="58">
        <v>0</v>
      </c>
      <c r="S94" s="62">
        <v>943</v>
      </c>
    </row>
    <row r="95" spans="1:19" x14ac:dyDescent="0.3">
      <c r="A95" s="100"/>
      <c r="B95" s="64" t="s">
        <v>33</v>
      </c>
      <c r="C95" s="65" t="s">
        <v>56</v>
      </c>
      <c r="D95" s="66" t="s">
        <v>57</v>
      </c>
      <c r="E95" s="57">
        <v>2.72</v>
      </c>
      <c r="F95" s="58">
        <v>4.08</v>
      </c>
      <c r="G95" s="57">
        <v>0.49</v>
      </c>
      <c r="H95" s="58">
        <v>0.74</v>
      </c>
      <c r="I95" s="57">
        <v>0.49</v>
      </c>
      <c r="J95" s="58">
        <v>0.74</v>
      </c>
      <c r="K95" s="57">
        <v>74.599999999999994</v>
      </c>
      <c r="L95" s="58">
        <v>111.99</v>
      </c>
      <c r="M95" s="67">
        <v>14.43</v>
      </c>
      <c r="N95" s="68">
        <v>21.65</v>
      </c>
      <c r="O95" s="68">
        <v>58.3</v>
      </c>
      <c r="P95" s="69">
        <v>87.45</v>
      </c>
      <c r="Q95" s="70">
        <v>0</v>
      </c>
      <c r="R95" s="58">
        <v>0</v>
      </c>
      <c r="S95" s="62">
        <v>61</v>
      </c>
    </row>
    <row r="96" spans="1:19" ht="15" thickBot="1" x14ac:dyDescent="0.35">
      <c r="A96" s="89" t="s">
        <v>9</v>
      </c>
      <c r="B96" s="89"/>
      <c r="C96" s="76"/>
      <c r="D96" s="77"/>
      <c r="E96" s="76">
        <f t="shared" ref="E96:L96" si="9">SUM(E88:E95)</f>
        <v>28.799999999999997</v>
      </c>
      <c r="F96" s="62">
        <f t="shared" si="9"/>
        <v>31.93</v>
      </c>
      <c r="G96" s="76">
        <f t="shared" si="9"/>
        <v>27.599999999999998</v>
      </c>
      <c r="H96" s="62">
        <f t="shared" si="9"/>
        <v>28.74</v>
      </c>
      <c r="I96" s="76">
        <f t="shared" si="9"/>
        <v>66.22</v>
      </c>
      <c r="J96" s="62">
        <f t="shared" si="9"/>
        <v>69.45</v>
      </c>
      <c r="K96" s="76">
        <f t="shared" si="9"/>
        <v>686.31000000000006</v>
      </c>
      <c r="L96" s="62">
        <f t="shared" si="9"/>
        <v>779.3900000000001</v>
      </c>
      <c r="M96" s="108">
        <f t="shared" ref="M96:R96" si="10">SUM(M88:M95)</f>
        <v>223.54999999999998</v>
      </c>
      <c r="N96" s="62">
        <f t="shared" si="10"/>
        <v>324.86999999999995</v>
      </c>
      <c r="O96" s="62">
        <f t="shared" si="10"/>
        <v>409.21000000000004</v>
      </c>
      <c r="P96" s="109">
        <f t="shared" si="10"/>
        <v>733.44</v>
      </c>
      <c r="Q96" s="109">
        <f t="shared" si="10"/>
        <v>42.870000000000005</v>
      </c>
      <c r="R96" s="62">
        <f t="shared" si="10"/>
        <v>45.26</v>
      </c>
      <c r="S96" s="62"/>
    </row>
    <row r="97" spans="1:19" ht="15" thickBot="1" x14ac:dyDescent="0.35">
      <c r="A97" s="157" t="s">
        <v>23</v>
      </c>
      <c r="B97" s="158"/>
      <c r="C97" s="80"/>
      <c r="D97" s="81"/>
      <c r="E97" s="80"/>
      <c r="F97" s="81"/>
      <c r="G97" s="80"/>
      <c r="H97" s="81"/>
      <c r="I97" s="80"/>
      <c r="J97" s="81"/>
      <c r="K97" s="80"/>
      <c r="L97" s="81"/>
      <c r="M97" s="82"/>
      <c r="N97" s="81"/>
      <c r="O97" s="81"/>
      <c r="P97" s="83"/>
      <c r="Q97" s="83"/>
      <c r="R97" s="81"/>
      <c r="S97" s="85"/>
    </row>
    <row r="98" spans="1:19" x14ac:dyDescent="0.3">
      <c r="A98" s="141" t="s">
        <v>7</v>
      </c>
      <c r="B98" s="56" t="s">
        <v>94</v>
      </c>
      <c r="C98" s="57">
        <v>50</v>
      </c>
      <c r="D98" s="58">
        <v>50</v>
      </c>
      <c r="E98" s="57">
        <v>9.2799999999999994</v>
      </c>
      <c r="F98" s="58">
        <v>9.2799999999999994</v>
      </c>
      <c r="G98" s="57">
        <v>6</v>
      </c>
      <c r="H98" s="58">
        <v>6</v>
      </c>
      <c r="I98" s="57">
        <v>10.8</v>
      </c>
      <c r="J98" s="58">
        <v>10.8</v>
      </c>
      <c r="K98" s="57">
        <v>93.2</v>
      </c>
      <c r="L98" s="58">
        <v>93.2</v>
      </c>
      <c r="M98" s="59">
        <v>75.33</v>
      </c>
      <c r="N98" s="58">
        <v>75.33</v>
      </c>
      <c r="O98" s="58">
        <v>172.46</v>
      </c>
      <c r="P98" s="60">
        <v>172.46</v>
      </c>
      <c r="Q98" s="61">
        <v>0.37</v>
      </c>
      <c r="R98" s="58">
        <v>0.37</v>
      </c>
      <c r="S98" s="62">
        <v>469</v>
      </c>
    </row>
    <row r="99" spans="1:19" x14ac:dyDescent="0.3">
      <c r="A99" s="142"/>
      <c r="B99" s="56" t="s">
        <v>34</v>
      </c>
      <c r="C99" s="57">
        <v>200</v>
      </c>
      <c r="D99" s="58">
        <v>200</v>
      </c>
      <c r="E99" s="57">
        <v>3.52</v>
      </c>
      <c r="F99" s="58">
        <v>3.52</v>
      </c>
      <c r="G99" s="57">
        <v>3.72</v>
      </c>
      <c r="H99" s="58">
        <v>3.72</v>
      </c>
      <c r="I99" s="57">
        <v>25.49</v>
      </c>
      <c r="J99" s="58">
        <v>25.49</v>
      </c>
      <c r="K99" s="57">
        <v>145.19999999999999</v>
      </c>
      <c r="L99" s="58">
        <v>145.19999999999999</v>
      </c>
      <c r="M99" s="59">
        <v>122</v>
      </c>
      <c r="N99" s="58">
        <v>122</v>
      </c>
      <c r="O99" s="58">
        <v>90</v>
      </c>
      <c r="P99" s="60">
        <v>90</v>
      </c>
      <c r="Q99" s="60">
        <v>1.3</v>
      </c>
      <c r="R99" s="58">
        <v>1.3</v>
      </c>
      <c r="S99" s="62">
        <v>959</v>
      </c>
    </row>
    <row r="100" spans="1:19" ht="15" customHeight="1" x14ac:dyDescent="0.3">
      <c r="A100" s="143"/>
      <c r="B100" s="64" t="s">
        <v>33</v>
      </c>
      <c r="C100" s="65" t="s">
        <v>56</v>
      </c>
      <c r="D100" s="66" t="s">
        <v>57</v>
      </c>
      <c r="E100" s="57">
        <v>2.72</v>
      </c>
      <c r="F100" s="58">
        <v>4.08</v>
      </c>
      <c r="G100" s="57">
        <v>0.49</v>
      </c>
      <c r="H100" s="58">
        <v>0.74</v>
      </c>
      <c r="I100" s="57">
        <v>0.49</v>
      </c>
      <c r="J100" s="58">
        <v>0.74</v>
      </c>
      <c r="K100" s="57">
        <v>74.599999999999994</v>
      </c>
      <c r="L100" s="58">
        <v>111.99</v>
      </c>
      <c r="M100" s="67">
        <v>14.43</v>
      </c>
      <c r="N100" s="68">
        <v>21.65</v>
      </c>
      <c r="O100" s="68">
        <v>58.3</v>
      </c>
      <c r="P100" s="69">
        <v>87.45</v>
      </c>
      <c r="Q100" s="70">
        <v>0</v>
      </c>
      <c r="R100" s="58">
        <v>0</v>
      </c>
      <c r="S100" s="62">
        <v>61</v>
      </c>
    </row>
    <row r="101" spans="1:19" x14ac:dyDescent="0.3">
      <c r="A101" s="145" t="s">
        <v>53</v>
      </c>
      <c r="B101" s="56" t="s">
        <v>99</v>
      </c>
      <c r="C101" s="71">
        <v>60</v>
      </c>
      <c r="D101" s="71">
        <v>60</v>
      </c>
      <c r="E101" s="71">
        <v>0.63200000000000001</v>
      </c>
      <c r="F101" s="71">
        <v>0.63200000000000001</v>
      </c>
      <c r="G101" s="71">
        <v>6.0430000000000001</v>
      </c>
      <c r="H101" s="71">
        <v>6.0430000000000001</v>
      </c>
      <c r="I101" s="71">
        <v>4.3</v>
      </c>
      <c r="J101" s="71">
        <v>4.3</v>
      </c>
      <c r="K101" s="71">
        <v>74</v>
      </c>
      <c r="L101" s="71">
        <v>74</v>
      </c>
      <c r="M101" s="72">
        <v>13.302</v>
      </c>
      <c r="N101" s="71">
        <v>13.302</v>
      </c>
      <c r="O101" s="71">
        <v>26.85</v>
      </c>
      <c r="P101" s="73">
        <v>26.85</v>
      </c>
      <c r="Q101" s="74">
        <v>2.4300000000000002</v>
      </c>
      <c r="R101" s="71">
        <v>2.4300000000000002</v>
      </c>
      <c r="S101" s="62"/>
    </row>
    <row r="102" spans="1:19" x14ac:dyDescent="0.3">
      <c r="A102" s="145"/>
      <c r="B102" s="56" t="s">
        <v>36</v>
      </c>
      <c r="C102" s="57">
        <v>150</v>
      </c>
      <c r="D102" s="58">
        <v>180</v>
      </c>
      <c r="E102" s="57">
        <v>5.52</v>
      </c>
      <c r="F102" s="58">
        <v>6.62</v>
      </c>
      <c r="G102" s="57">
        <v>4.5199999999999996</v>
      </c>
      <c r="H102" s="58">
        <v>5.42</v>
      </c>
      <c r="I102" s="57">
        <v>26.45</v>
      </c>
      <c r="J102" s="58">
        <v>31.73</v>
      </c>
      <c r="K102" s="57">
        <v>168.45</v>
      </c>
      <c r="L102" s="58">
        <v>202.14</v>
      </c>
      <c r="M102" s="59">
        <v>4.8600000000000003</v>
      </c>
      <c r="N102" s="58">
        <v>5.83</v>
      </c>
      <c r="O102" s="58">
        <v>37.17</v>
      </c>
      <c r="P102" s="88">
        <v>44.6</v>
      </c>
      <c r="Q102" s="60">
        <v>0</v>
      </c>
      <c r="R102" s="58">
        <v>0</v>
      </c>
      <c r="S102" s="62">
        <v>688</v>
      </c>
    </row>
    <row r="103" spans="1:19" x14ac:dyDescent="0.3">
      <c r="A103" s="145"/>
      <c r="B103" s="56" t="s">
        <v>107</v>
      </c>
      <c r="C103" s="71">
        <v>58</v>
      </c>
      <c r="D103" s="71">
        <v>58</v>
      </c>
      <c r="E103" s="71">
        <v>15.83</v>
      </c>
      <c r="F103" s="71">
        <v>15.83</v>
      </c>
      <c r="G103" s="71">
        <v>10.199999999999999</v>
      </c>
      <c r="H103" s="71">
        <v>10.199999999999999</v>
      </c>
      <c r="I103" s="71">
        <v>0</v>
      </c>
      <c r="J103" s="71">
        <v>0</v>
      </c>
      <c r="K103" s="71">
        <v>154.69</v>
      </c>
      <c r="L103" s="71">
        <v>154.69</v>
      </c>
      <c r="M103" s="72">
        <v>29.25</v>
      </c>
      <c r="N103" s="72">
        <v>29.25</v>
      </c>
      <c r="O103" s="71">
        <v>107.25</v>
      </c>
      <c r="P103" s="71">
        <v>107.25</v>
      </c>
      <c r="Q103" s="74">
        <v>0</v>
      </c>
      <c r="R103" s="71">
        <v>0</v>
      </c>
      <c r="S103" s="62">
        <v>637</v>
      </c>
    </row>
    <row r="104" spans="1:19" x14ac:dyDescent="0.3">
      <c r="A104" s="145"/>
      <c r="B104" s="56" t="s">
        <v>76</v>
      </c>
      <c r="C104" s="57">
        <v>200</v>
      </c>
      <c r="D104" s="58">
        <v>200</v>
      </c>
      <c r="E104" s="57">
        <v>1.33</v>
      </c>
      <c r="F104" s="58">
        <v>1.33</v>
      </c>
      <c r="G104" s="57">
        <v>0.26600000000000001</v>
      </c>
      <c r="H104" s="58">
        <v>0.26600000000000001</v>
      </c>
      <c r="I104" s="57">
        <v>26.87</v>
      </c>
      <c r="J104" s="58">
        <v>26.87</v>
      </c>
      <c r="K104" s="57">
        <v>122.36</v>
      </c>
      <c r="L104" s="58">
        <v>122.36</v>
      </c>
      <c r="M104" s="59">
        <v>18.62</v>
      </c>
      <c r="N104" s="58">
        <v>18.62</v>
      </c>
      <c r="O104" s="58">
        <v>4.29</v>
      </c>
      <c r="P104" s="60">
        <v>4.29</v>
      </c>
      <c r="Q104" s="60">
        <v>5.32</v>
      </c>
      <c r="R104" s="58">
        <v>5.32</v>
      </c>
      <c r="S104" s="62">
        <v>134</v>
      </c>
    </row>
    <row r="105" spans="1:19" x14ac:dyDescent="0.3">
      <c r="A105" s="145"/>
      <c r="B105" s="64" t="s">
        <v>33</v>
      </c>
      <c r="C105" s="65" t="s">
        <v>56</v>
      </c>
      <c r="D105" s="66" t="s">
        <v>57</v>
      </c>
      <c r="E105" s="57">
        <v>2.72</v>
      </c>
      <c r="F105" s="58">
        <v>4.08</v>
      </c>
      <c r="G105" s="57">
        <v>0.49</v>
      </c>
      <c r="H105" s="58">
        <v>0.74</v>
      </c>
      <c r="I105" s="57">
        <v>0.49</v>
      </c>
      <c r="J105" s="58">
        <v>0.74</v>
      </c>
      <c r="K105" s="57">
        <v>74.599999999999994</v>
      </c>
      <c r="L105" s="58">
        <v>111.99</v>
      </c>
      <c r="M105" s="67">
        <v>14.43</v>
      </c>
      <c r="N105" s="68">
        <v>21.65</v>
      </c>
      <c r="O105" s="68">
        <v>58.3</v>
      </c>
      <c r="P105" s="69">
        <v>87.45</v>
      </c>
      <c r="Q105" s="70">
        <v>0</v>
      </c>
      <c r="R105" s="58">
        <v>0</v>
      </c>
      <c r="S105" s="62">
        <v>61</v>
      </c>
    </row>
    <row r="106" spans="1:19" s="3" customFormat="1" ht="15" thickBot="1" x14ac:dyDescent="0.35">
      <c r="A106" s="75" t="s">
        <v>9</v>
      </c>
      <c r="B106" s="75"/>
      <c r="C106" s="76"/>
      <c r="D106" s="77"/>
      <c r="E106" s="76">
        <f t="shared" ref="E106:R106" si="11">SUM(E98:E105)</f>
        <v>41.552</v>
      </c>
      <c r="F106" s="76">
        <f t="shared" si="11"/>
        <v>45.372</v>
      </c>
      <c r="G106" s="76">
        <f t="shared" si="11"/>
        <v>31.728999999999996</v>
      </c>
      <c r="H106" s="76">
        <f t="shared" si="11"/>
        <v>33.129000000000005</v>
      </c>
      <c r="I106" s="76">
        <f t="shared" si="11"/>
        <v>94.89</v>
      </c>
      <c r="J106" s="76">
        <f t="shared" si="11"/>
        <v>100.67</v>
      </c>
      <c r="K106" s="76">
        <f t="shared" si="11"/>
        <v>907.10000000000014</v>
      </c>
      <c r="L106" s="76">
        <f t="shared" si="11"/>
        <v>1015.57</v>
      </c>
      <c r="M106" s="90">
        <f t="shared" si="11"/>
        <v>292.22200000000004</v>
      </c>
      <c r="N106" s="76">
        <f t="shared" si="11"/>
        <v>307.63199999999995</v>
      </c>
      <c r="O106" s="76">
        <f t="shared" si="11"/>
        <v>554.62000000000012</v>
      </c>
      <c r="P106" s="92">
        <f t="shared" si="11"/>
        <v>620.35000000000014</v>
      </c>
      <c r="Q106" s="92">
        <f t="shared" si="11"/>
        <v>9.42</v>
      </c>
      <c r="R106" s="76">
        <f t="shared" si="11"/>
        <v>9.42</v>
      </c>
      <c r="S106" s="62"/>
    </row>
    <row r="107" spans="1:19" ht="15" thickBot="1" x14ac:dyDescent="0.35">
      <c r="A107" s="156" t="s">
        <v>24</v>
      </c>
      <c r="B107" s="155"/>
      <c r="C107" s="80"/>
      <c r="D107" s="81"/>
      <c r="E107" s="80"/>
      <c r="F107" s="81"/>
      <c r="G107" s="80"/>
      <c r="H107" s="81"/>
      <c r="I107" s="80"/>
      <c r="J107" s="81"/>
      <c r="K107" s="80"/>
      <c r="L107" s="81"/>
      <c r="M107" s="82"/>
      <c r="N107" s="81"/>
      <c r="O107" s="81"/>
      <c r="P107" s="83"/>
      <c r="Q107" s="83"/>
      <c r="R107" s="81"/>
      <c r="S107" s="85"/>
    </row>
    <row r="108" spans="1:19" x14ac:dyDescent="0.3">
      <c r="A108" s="141" t="s">
        <v>7</v>
      </c>
      <c r="B108" s="56" t="s">
        <v>72</v>
      </c>
      <c r="C108" s="57">
        <v>160</v>
      </c>
      <c r="D108" s="58">
        <v>210</v>
      </c>
      <c r="E108" s="57">
        <v>2.3199999999999998</v>
      </c>
      <c r="F108" s="58">
        <v>3.09</v>
      </c>
      <c r="G108" s="57">
        <v>3.96</v>
      </c>
      <c r="H108" s="58">
        <v>4.07</v>
      </c>
      <c r="I108" s="57">
        <v>28.97</v>
      </c>
      <c r="J108" s="58">
        <v>36.979999999999997</v>
      </c>
      <c r="K108" s="57">
        <v>161</v>
      </c>
      <c r="L108" s="58">
        <v>197</v>
      </c>
      <c r="M108" s="59">
        <v>4.7</v>
      </c>
      <c r="N108" s="58">
        <v>5.9</v>
      </c>
      <c r="O108" s="58">
        <v>50.6</v>
      </c>
      <c r="P108" s="60">
        <v>67</v>
      </c>
      <c r="Q108" s="61">
        <v>0</v>
      </c>
      <c r="R108" s="58">
        <v>0</v>
      </c>
      <c r="S108" s="106">
        <v>168</v>
      </c>
    </row>
    <row r="109" spans="1:19" x14ac:dyDescent="0.3">
      <c r="A109" s="142"/>
      <c r="B109" s="56" t="s">
        <v>69</v>
      </c>
      <c r="C109" s="57">
        <v>200</v>
      </c>
      <c r="D109" s="58">
        <v>200</v>
      </c>
      <c r="E109" s="57">
        <v>0.2</v>
      </c>
      <c r="F109" s="58">
        <v>0.2</v>
      </c>
      <c r="G109" s="57">
        <v>0</v>
      </c>
      <c r="H109" s="58">
        <v>0</v>
      </c>
      <c r="I109" s="57">
        <v>14</v>
      </c>
      <c r="J109" s="58">
        <v>14</v>
      </c>
      <c r="K109" s="57">
        <v>28</v>
      </c>
      <c r="L109" s="58">
        <v>28</v>
      </c>
      <c r="M109" s="59">
        <v>6</v>
      </c>
      <c r="N109" s="58">
        <v>6</v>
      </c>
      <c r="O109" s="58">
        <v>0</v>
      </c>
      <c r="P109" s="60">
        <v>0</v>
      </c>
      <c r="Q109" s="60">
        <v>0</v>
      </c>
      <c r="R109" s="58">
        <v>0</v>
      </c>
      <c r="S109" s="62">
        <v>943</v>
      </c>
    </row>
    <row r="110" spans="1:19" ht="14.4" customHeight="1" x14ac:dyDescent="0.3">
      <c r="A110" s="142"/>
      <c r="B110" s="64" t="s">
        <v>33</v>
      </c>
      <c r="C110" s="65" t="s">
        <v>56</v>
      </c>
      <c r="D110" s="66" t="s">
        <v>57</v>
      </c>
      <c r="E110" s="57">
        <v>2.72</v>
      </c>
      <c r="F110" s="58">
        <v>4.08</v>
      </c>
      <c r="G110" s="57">
        <v>0.49</v>
      </c>
      <c r="H110" s="58">
        <v>0.74</v>
      </c>
      <c r="I110" s="57">
        <v>0.49</v>
      </c>
      <c r="J110" s="58">
        <v>0.74</v>
      </c>
      <c r="K110" s="57">
        <v>74.599999999999994</v>
      </c>
      <c r="L110" s="58">
        <v>111.99</v>
      </c>
      <c r="M110" s="67">
        <v>14.43</v>
      </c>
      <c r="N110" s="68">
        <v>21.65</v>
      </c>
      <c r="O110" s="68">
        <v>58.3</v>
      </c>
      <c r="P110" s="69">
        <v>87.45</v>
      </c>
      <c r="Q110" s="70">
        <v>0</v>
      </c>
      <c r="R110" s="58">
        <v>0</v>
      </c>
      <c r="S110" s="62">
        <v>61</v>
      </c>
    </row>
    <row r="111" spans="1:19" x14ac:dyDescent="0.3">
      <c r="A111" s="125" t="s">
        <v>8</v>
      </c>
      <c r="B111" s="56" t="s">
        <v>64</v>
      </c>
      <c r="C111" s="57">
        <v>200</v>
      </c>
      <c r="D111" s="58">
        <v>250</v>
      </c>
      <c r="E111" s="57">
        <v>1.4</v>
      </c>
      <c r="F111" s="58">
        <v>1.75</v>
      </c>
      <c r="G111" s="57">
        <v>3.88</v>
      </c>
      <c r="H111" s="58">
        <v>4.84</v>
      </c>
      <c r="I111" s="57">
        <v>6.8</v>
      </c>
      <c r="J111" s="58">
        <v>8.49</v>
      </c>
      <c r="K111" s="57">
        <v>67.8</v>
      </c>
      <c r="L111" s="58">
        <v>84.75</v>
      </c>
      <c r="M111" s="58">
        <v>34.67</v>
      </c>
      <c r="N111" s="58">
        <v>43.33</v>
      </c>
      <c r="O111" s="58">
        <v>38.11</v>
      </c>
      <c r="P111" s="61">
        <v>47.63</v>
      </c>
      <c r="Q111" s="61">
        <v>14.77</v>
      </c>
      <c r="R111" s="58">
        <v>18.46</v>
      </c>
      <c r="S111" s="62">
        <v>187</v>
      </c>
    </row>
    <row r="112" spans="1:19" ht="15" customHeight="1" x14ac:dyDescent="0.3">
      <c r="A112" s="126"/>
      <c r="B112" s="56" t="s">
        <v>54</v>
      </c>
      <c r="C112" s="57">
        <v>50</v>
      </c>
      <c r="D112" s="58">
        <v>50</v>
      </c>
      <c r="E112" s="57">
        <v>0.71</v>
      </c>
      <c r="F112" s="57">
        <v>0.71</v>
      </c>
      <c r="G112" s="57">
        <v>2.0499999999999998</v>
      </c>
      <c r="H112" s="57">
        <v>2.0499999999999998</v>
      </c>
      <c r="I112" s="57">
        <v>4.18</v>
      </c>
      <c r="J112" s="57">
        <v>4.18</v>
      </c>
      <c r="K112" s="57">
        <v>46.95</v>
      </c>
      <c r="L112" s="57">
        <v>46.95</v>
      </c>
      <c r="M112" s="59">
        <v>17.579999999999998</v>
      </c>
      <c r="N112" s="59">
        <v>17.579999999999998</v>
      </c>
      <c r="O112" s="58">
        <v>20.48</v>
      </c>
      <c r="P112" s="58">
        <v>20.48</v>
      </c>
      <c r="Q112" s="61">
        <v>4.75</v>
      </c>
      <c r="R112" s="61">
        <v>4.75</v>
      </c>
      <c r="S112" s="62">
        <v>33</v>
      </c>
    </row>
    <row r="113" spans="1:20" x14ac:dyDescent="0.3">
      <c r="A113" s="126"/>
      <c r="B113" s="64" t="s">
        <v>69</v>
      </c>
      <c r="C113" s="65">
        <v>200</v>
      </c>
      <c r="D113" s="66">
        <v>200</v>
      </c>
      <c r="E113" s="57">
        <v>0.2</v>
      </c>
      <c r="F113" s="58">
        <v>0.2</v>
      </c>
      <c r="G113" s="57">
        <v>0</v>
      </c>
      <c r="H113" s="58">
        <v>0</v>
      </c>
      <c r="I113" s="57">
        <v>14</v>
      </c>
      <c r="J113" s="58">
        <v>14</v>
      </c>
      <c r="K113" s="57">
        <v>28</v>
      </c>
      <c r="L113" s="58">
        <v>28</v>
      </c>
      <c r="M113" s="67">
        <v>6</v>
      </c>
      <c r="N113" s="68">
        <v>6</v>
      </c>
      <c r="O113" s="68">
        <v>0</v>
      </c>
      <c r="P113" s="69">
        <v>0</v>
      </c>
      <c r="Q113" s="70">
        <v>0</v>
      </c>
      <c r="R113" s="58">
        <v>0</v>
      </c>
      <c r="S113" s="62">
        <v>943</v>
      </c>
    </row>
    <row r="114" spans="1:20" s="26" customFormat="1" x14ac:dyDescent="0.3">
      <c r="A114" s="126"/>
      <c r="B114" s="64" t="s">
        <v>33</v>
      </c>
      <c r="C114" s="65" t="s">
        <v>56</v>
      </c>
      <c r="D114" s="66" t="s">
        <v>57</v>
      </c>
      <c r="E114" s="57">
        <v>2.72</v>
      </c>
      <c r="F114" s="58">
        <v>4.08</v>
      </c>
      <c r="G114" s="57">
        <v>0.49</v>
      </c>
      <c r="H114" s="58">
        <v>0.74</v>
      </c>
      <c r="I114" s="57">
        <v>0.49</v>
      </c>
      <c r="J114" s="58">
        <v>0.74</v>
      </c>
      <c r="K114" s="57">
        <v>74.599999999999994</v>
      </c>
      <c r="L114" s="58">
        <v>111.99</v>
      </c>
      <c r="M114" s="67">
        <v>14.43</v>
      </c>
      <c r="N114" s="68">
        <v>21.65</v>
      </c>
      <c r="O114" s="68">
        <v>58.3</v>
      </c>
      <c r="P114" s="69">
        <v>87.45</v>
      </c>
      <c r="Q114" s="70">
        <v>0</v>
      </c>
      <c r="R114" s="58">
        <v>0</v>
      </c>
      <c r="S114" s="62">
        <v>61</v>
      </c>
    </row>
    <row r="115" spans="1:20" ht="15" thickBot="1" x14ac:dyDescent="0.35">
      <c r="A115" s="89" t="s">
        <v>9</v>
      </c>
      <c r="B115" s="89"/>
      <c r="C115" s="76"/>
      <c r="D115" s="77"/>
      <c r="E115" s="76">
        <f>SUM(E108:E114)</f>
        <v>10.270000000000001</v>
      </c>
      <c r="F115" s="76">
        <f>SUM(F108:F114)</f>
        <v>14.110000000000001</v>
      </c>
      <c r="G115" s="76">
        <f>SUM(G108:G114)</f>
        <v>10.87</v>
      </c>
      <c r="H115" s="76">
        <f>SUM(H108:H114)</f>
        <v>12.44</v>
      </c>
      <c r="I115" s="76">
        <f>SUM(I108:I114)</f>
        <v>68.929999999999993</v>
      </c>
      <c r="J115" s="76">
        <f>SUM(J108:J114)</f>
        <v>79.13</v>
      </c>
      <c r="K115" s="76">
        <f>SUM(K108:K114)</f>
        <v>480.95000000000005</v>
      </c>
      <c r="L115" s="76">
        <f>SUM(L108:L114)</f>
        <v>608.67999999999995</v>
      </c>
      <c r="M115" s="90">
        <f>SUM(M108:M114)</f>
        <v>97.81</v>
      </c>
      <c r="N115" s="76">
        <f>SUM(N108:N114)</f>
        <v>122.10999999999999</v>
      </c>
      <c r="O115" s="76">
        <f>SUM(O108:O114)</f>
        <v>225.78999999999996</v>
      </c>
      <c r="P115" s="92">
        <f>SUM(P108:P114)</f>
        <v>310.01</v>
      </c>
      <c r="Q115" s="92">
        <f>SUM(Q108:Q114)</f>
        <v>19.52</v>
      </c>
      <c r="R115" s="76">
        <f>SUM(R108:R114)</f>
        <v>23.21</v>
      </c>
      <c r="S115" s="62"/>
    </row>
    <row r="116" spans="1:20" x14ac:dyDescent="0.3">
      <c r="A116" s="168" t="s">
        <v>25</v>
      </c>
      <c r="B116" s="169"/>
      <c r="C116" s="80"/>
      <c r="D116" s="81"/>
      <c r="E116" s="80"/>
      <c r="F116" s="81"/>
      <c r="G116" s="80"/>
      <c r="H116" s="81"/>
      <c r="I116" s="80"/>
      <c r="J116" s="81"/>
      <c r="K116" s="80"/>
      <c r="L116" s="81"/>
      <c r="M116" s="82"/>
      <c r="N116" s="81"/>
      <c r="O116" s="81"/>
      <c r="P116" s="83"/>
      <c r="Q116" s="83"/>
      <c r="R116" s="81"/>
      <c r="S116" s="85"/>
    </row>
    <row r="117" spans="1:20" x14ac:dyDescent="0.3">
      <c r="A117" s="125" t="s">
        <v>7</v>
      </c>
      <c r="B117" s="56" t="s">
        <v>74</v>
      </c>
      <c r="C117" s="57">
        <v>150</v>
      </c>
      <c r="D117" s="58">
        <v>180</v>
      </c>
      <c r="E117" s="57">
        <v>10.44</v>
      </c>
      <c r="F117" s="58">
        <v>12.92</v>
      </c>
      <c r="G117" s="57">
        <v>11.11</v>
      </c>
      <c r="H117" s="58">
        <v>13.33</v>
      </c>
      <c r="I117" s="57">
        <v>41.3</v>
      </c>
      <c r="J117" s="58">
        <v>49.55</v>
      </c>
      <c r="K117" s="57">
        <v>307</v>
      </c>
      <c r="L117" s="58">
        <v>368</v>
      </c>
      <c r="M117" s="59">
        <v>158.6</v>
      </c>
      <c r="N117" s="58">
        <v>190</v>
      </c>
      <c r="O117" s="60">
        <v>156.05000000000001</v>
      </c>
      <c r="P117" s="60">
        <v>186</v>
      </c>
      <c r="Q117" s="61">
        <v>1.2</v>
      </c>
      <c r="R117" s="58">
        <v>1.44</v>
      </c>
      <c r="S117" s="62">
        <v>11</v>
      </c>
    </row>
    <row r="118" spans="1:20" ht="27" customHeight="1" x14ac:dyDescent="0.3">
      <c r="A118" s="126"/>
      <c r="B118" s="100" t="s">
        <v>62</v>
      </c>
      <c r="C118" s="101" t="s">
        <v>63</v>
      </c>
      <c r="D118" s="102" t="s">
        <v>63</v>
      </c>
      <c r="E118" s="101">
        <v>4.2</v>
      </c>
      <c r="F118" s="102">
        <v>4.2</v>
      </c>
      <c r="G118" s="101">
        <v>7.06</v>
      </c>
      <c r="H118" s="102">
        <v>7.06</v>
      </c>
      <c r="I118" s="101">
        <v>32.064</v>
      </c>
      <c r="J118" s="102">
        <v>32.064</v>
      </c>
      <c r="K118" s="101">
        <v>209.33</v>
      </c>
      <c r="L118" s="102">
        <v>209.33</v>
      </c>
      <c r="M118" s="103">
        <v>9.2200000000000006</v>
      </c>
      <c r="N118" s="102">
        <v>9.2200000000000006</v>
      </c>
      <c r="O118" s="102">
        <v>37.22</v>
      </c>
      <c r="P118" s="112">
        <v>37.22</v>
      </c>
      <c r="Q118" s="104">
        <v>0</v>
      </c>
      <c r="R118" s="102">
        <v>0</v>
      </c>
      <c r="S118" s="62">
        <v>34</v>
      </c>
      <c r="T118" s="30"/>
    </row>
    <row r="119" spans="1:20" ht="27" customHeight="1" x14ac:dyDescent="0.3">
      <c r="A119" s="126"/>
      <c r="B119" s="56" t="s">
        <v>93</v>
      </c>
      <c r="C119" s="57">
        <v>20</v>
      </c>
      <c r="D119" s="58">
        <v>20</v>
      </c>
      <c r="E119" s="57">
        <v>5.36</v>
      </c>
      <c r="F119" s="58">
        <v>5.36</v>
      </c>
      <c r="G119" s="57">
        <v>5.46</v>
      </c>
      <c r="H119" s="58">
        <v>5.46</v>
      </c>
      <c r="I119" s="57">
        <v>0</v>
      </c>
      <c r="J119" s="58">
        <v>0</v>
      </c>
      <c r="K119" s="57">
        <v>70.58</v>
      </c>
      <c r="L119" s="58">
        <v>70.58</v>
      </c>
      <c r="M119" s="59">
        <v>208</v>
      </c>
      <c r="N119" s="58">
        <v>208</v>
      </c>
      <c r="O119" s="58">
        <v>108.8</v>
      </c>
      <c r="P119" s="88">
        <v>108.8</v>
      </c>
      <c r="Q119" s="60">
        <v>0.56000000000000005</v>
      </c>
      <c r="R119" s="58">
        <v>0.56000000000000005</v>
      </c>
      <c r="S119" s="62">
        <v>29</v>
      </c>
      <c r="T119" s="30"/>
    </row>
    <row r="120" spans="1:20" x14ac:dyDescent="0.3">
      <c r="A120" s="127"/>
      <c r="B120" s="64" t="s">
        <v>69</v>
      </c>
      <c r="C120" s="65">
        <v>200</v>
      </c>
      <c r="D120" s="66">
        <v>200</v>
      </c>
      <c r="E120" s="57">
        <v>0.2</v>
      </c>
      <c r="F120" s="58">
        <v>0.2</v>
      </c>
      <c r="G120" s="57">
        <v>0</v>
      </c>
      <c r="H120" s="58">
        <v>0</v>
      </c>
      <c r="I120" s="57">
        <v>14</v>
      </c>
      <c r="J120" s="58">
        <v>14</v>
      </c>
      <c r="K120" s="57">
        <v>28</v>
      </c>
      <c r="L120" s="58">
        <v>28</v>
      </c>
      <c r="M120" s="67">
        <v>6</v>
      </c>
      <c r="N120" s="68">
        <v>6</v>
      </c>
      <c r="O120" s="68">
        <v>0</v>
      </c>
      <c r="P120" s="69">
        <v>0</v>
      </c>
      <c r="Q120" s="70">
        <v>0</v>
      </c>
      <c r="R120" s="58">
        <v>0</v>
      </c>
      <c r="S120" s="62">
        <v>943</v>
      </c>
    </row>
    <row r="121" spans="1:20" x14ac:dyDescent="0.3">
      <c r="A121" s="125" t="s">
        <v>8</v>
      </c>
      <c r="B121" s="56" t="s">
        <v>103</v>
      </c>
      <c r="C121" s="57">
        <v>150</v>
      </c>
      <c r="D121" s="58">
        <v>180</v>
      </c>
      <c r="E121" s="57">
        <v>5.52</v>
      </c>
      <c r="F121" s="58">
        <v>6.62</v>
      </c>
      <c r="G121" s="57">
        <v>4.5199999999999996</v>
      </c>
      <c r="H121" s="58">
        <v>5.42</v>
      </c>
      <c r="I121" s="57">
        <v>26.45</v>
      </c>
      <c r="J121" s="58">
        <v>31.73</v>
      </c>
      <c r="K121" s="57">
        <v>168.45</v>
      </c>
      <c r="L121" s="58">
        <v>202.14</v>
      </c>
      <c r="M121" s="59">
        <v>4.8600000000000003</v>
      </c>
      <c r="N121" s="58">
        <v>5.83</v>
      </c>
      <c r="O121" s="58">
        <v>37.17</v>
      </c>
      <c r="P121" s="88">
        <v>44.6</v>
      </c>
      <c r="Q121" s="60">
        <v>0</v>
      </c>
      <c r="R121" s="58">
        <v>0</v>
      </c>
      <c r="S121" s="62">
        <v>688</v>
      </c>
    </row>
    <row r="122" spans="1:20" x14ac:dyDescent="0.3">
      <c r="A122" s="126"/>
      <c r="B122" s="56" t="s">
        <v>108</v>
      </c>
      <c r="C122" s="71">
        <v>80</v>
      </c>
      <c r="D122" s="71">
        <v>80</v>
      </c>
      <c r="E122" s="71">
        <v>8.32</v>
      </c>
      <c r="F122" s="71">
        <v>8.32</v>
      </c>
      <c r="G122" s="71">
        <v>16</v>
      </c>
      <c r="H122" s="71">
        <v>16</v>
      </c>
      <c r="I122" s="71">
        <v>16.96</v>
      </c>
      <c r="J122" s="71">
        <v>16.96</v>
      </c>
      <c r="K122" s="71">
        <v>179.2</v>
      </c>
      <c r="L122" s="71">
        <v>179.2</v>
      </c>
      <c r="M122" s="72">
        <v>19.2</v>
      </c>
      <c r="N122" s="72">
        <v>19.2</v>
      </c>
      <c r="O122" s="71">
        <v>127.2</v>
      </c>
      <c r="P122" s="71">
        <v>127.2</v>
      </c>
      <c r="Q122" s="74">
        <v>0</v>
      </c>
      <c r="R122" s="71">
        <v>0</v>
      </c>
      <c r="S122" s="62">
        <v>536</v>
      </c>
    </row>
    <row r="123" spans="1:20" x14ac:dyDescent="0.3">
      <c r="A123" s="170"/>
      <c r="B123" s="56" t="s">
        <v>69</v>
      </c>
      <c r="C123" s="57">
        <v>200</v>
      </c>
      <c r="D123" s="58">
        <v>200</v>
      </c>
      <c r="E123" s="57">
        <v>0.2</v>
      </c>
      <c r="F123" s="58">
        <v>0.2</v>
      </c>
      <c r="G123" s="57">
        <v>0</v>
      </c>
      <c r="H123" s="58">
        <v>0</v>
      </c>
      <c r="I123" s="57">
        <v>14</v>
      </c>
      <c r="J123" s="58">
        <v>14</v>
      </c>
      <c r="K123" s="57">
        <v>28</v>
      </c>
      <c r="L123" s="58">
        <v>28</v>
      </c>
      <c r="M123" s="59">
        <v>6</v>
      </c>
      <c r="N123" s="58">
        <v>6</v>
      </c>
      <c r="O123" s="58">
        <v>0</v>
      </c>
      <c r="P123" s="60">
        <v>0</v>
      </c>
      <c r="Q123" s="60">
        <v>0</v>
      </c>
      <c r="R123" s="58">
        <v>0</v>
      </c>
      <c r="S123" s="62">
        <v>943</v>
      </c>
    </row>
    <row r="124" spans="1:20" x14ac:dyDescent="0.3">
      <c r="A124" s="171"/>
      <c r="B124" s="64" t="s">
        <v>33</v>
      </c>
      <c r="C124" s="65" t="s">
        <v>56</v>
      </c>
      <c r="D124" s="66" t="s">
        <v>57</v>
      </c>
      <c r="E124" s="57">
        <v>2.72</v>
      </c>
      <c r="F124" s="58">
        <v>4.08</v>
      </c>
      <c r="G124" s="57">
        <v>0.49</v>
      </c>
      <c r="H124" s="58">
        <v>0.74</v>
      </c>
      <c r="I124" s="57">
        <v>0.49</v>
      </c>
      <c r="J124" s="58">
        <v>0.74</v>
      </c>
      <c r="K124" s="57">
        <v>74.599999999999994</v>
      </c>
      <c r="L124" s="58">
        <v>111.99</v>
      </c>
      <c r="M124" s="67">
        <v>14.43</v>
      </c>
      <c r="N124" s="68">
        <v>21.65</v>
      </c>
      <c r="O124" s="68">
        <v>58.3</v>
      </c>
      <c r="P124" s="69">
        <v>87.45</v>
      </c>
      <c r="Q124" s="70">
        <v>0</v>
      </c>
      <c r="R124" s="58">
        <v>0</v>
      </c>
      <c r="S124" s="62">
        <v>61</v>
      </c>
    </row>
    <row r="125" spans="1:20" ht="15" customHeight="1" x14ac:dyDescent="0.3">
      <c r="A125" s="75" t="s">
        <v>9</v>
      </c>
      <c r="B125" s="75"/>
      <c r="C125" s="113"/>
      <c r="D125" s="114"/>
      <c r="E125" s="76">
        <f t="shared" ref="E125:R125" si="12">SUM(E118:E120)</f>
        <v>9.76</v>
      </c>
      <c r="F125" s="76">
        <f t="shared" si="12"/>
        <v>9.76</v>
      </c>
      <c r="G125" s="76">
        <f t="shared" si="12"/>
        <v>12.52</v>
      </c>
      <c r="H125" s="76">
        <f t="shared" si="12"/>
        <v>12.52</v>
      </c>
      <c r="I125" s="76">
        <f t="shared" si="12"/>
        <v>46.064</v>
      </c>
      <c r="J125" s="76">
        <f t="shared" si="12"/>
        <v>46.064</v>
      </c>
      <c r="K125" s="76">
        <f t="shared" si="12"/>
        <v>307.91000000000003</v>
      </c>
      <c r="L125" s="76">
        <f t="shared" si="12"/>
        <v>307.91000000000003</v>
      </c>
      <c r="M125" s="90">
        <f t="shared" si="12"/>
        <v>223.22</v>
      </c>
      <c r="N125" s="76">
        <f t="shared" si="12"/>
        <v>223.22</v>
      </c>
      <c r="O125" s="76">
        <f t="shared" si="12"/>
        <v>146.01999999999998</v>
      </c>
      <c r="P125" s="92">
        <f t="shared" si="12"/>
        <v>146.01999999999998</v>
      </c>
      <c r="Q125" s="92">
        <f t="shared" si="12"/>
        <v>0.56000000000000005</v>
      </c>
      <c r="R125" s="76">
        <f t="shared" si="12"/>
        <v>0.56000000000000005</v>
      </c>
      <c r="S125" s="62"/>
    </row>
    <row r="126" spans="1:20" ht="21" customHeight="1" x14ac:dyDescent="0.3">
      <c r="A126" s="115"/>
      <c r="B126" s="115" t="s">
        <v>40</v>
      </c>
      <c r="C126" s="116"/>
      <c r="D126" s="115"/>
      <c r="E126" s="117">
        <f>SUM(E20,E29,E40,E50,E60,E77,E86,E96,E106,E115,E125)</f>
        <v>324.12399999999997</v>
      </c>
      <c r="F126" s="117">
        <f>SUM(F20,F29,F40,F50,F60,F77,F86,F96,F106,F115,F125)</f>
        <v>369.23400000000004</v>
      </c>
      <c r="G126" s="117">
        <f>SUM(G20,G29,G40,G50,G60,G77,G86,G96,G106,G115,G125)</f>
        <v>274.78199999999993</v>
      </c>
      <c r="H126" s="117">
        <f>SUM(H20,H29,H40,H50,H60,H77,H86,H96,H106,H115,H125)</f>
        <v>295.33199999999999</v>
      </c>
      <c r="I126" s="117">
        <f>SUM(I20,I29,I40,I50,I60,I77,I86,I96,I106,I115,I125)</f>
        <v>1038.3</v>
      </c>
      <c r="J126" s="117">
        <f>SUM(J20,J29,J40,J50,J60,J77,J86,J96,J106,J115,J125)</f>
        <v>1134.8500000000001</v>
      </c>
      <c r="K126" s="117">
        <f>SUM(K20,K29,K40,K50,K60,K77,K86,K96,K106,K115,K125)</f>
        <v>8218.2200000000012</v>
      </c>
      <c r="L126" s="117">
        <f>SUM(L20,L29,L40,L50,L60,L77,L86,L96,L106,L115,L125)</f>
        <v>9490.6</v>
      </c>
      <c r="M126" s="117">
        <f>SUM(M20,M29,M40,M50,M60,M77,M86,M96,M106,M115,M125)</f>
        <v>3133.1420000000003</v>
      </c>
      <c r="N126" s="117">
        <f>SUM(N20,N29,N40,N50,N60,N77,N86,N96,N106,N115,N125)</f>
        <v>3411.2679999999996</v>
      </c>
      <c r="O126" s="117">
        <f>SUM(O20,O29,O40,O50,O60,O77,O86,O96,O106,O115,O125)</f>
        <v>4862.5239999999994</v>
      </c>
      <c r="P126" s="119">
        <f>SUM(P20,P29,P40,P50,P60,P77,P86,P96,P106,P115,P125)</f>
        <v>6056.7580000000016</v>
      </c>
      <c r="Q126" s="119">
        <f>SUM(Q20,Q29,Q40,Q50,Q60,Q77,Q86,Q96,Q106,Q115,Q125)</f>
        <v>346.34300000000002</v>
      </c>
      <c r="R126" s="117">
        <f>SUM(R20,R29,R40,R50,R60,R77,R86,R96,R106,R115,R125)</f>
        <v>360.80799999999994</v>
      </c>
      <c r="S126" s="118"/>
    </row>
    <row r="127" spans="1:20" ht="24" customHeight="1" x14ac:dyDescent="0.3">
      <c r="A127" s="115"/>
      <c r="B127" s="115" t="s">
        <v>41</v>
      </c>
      <c r="C127" s="116"/>
      <c r="D127" s="115"/>
      <c r="E127" s="119">
        <f t="shared" ref="E127:L127" si="13">E126/12</f>
        <v>27.010333333333332</v>
      </c>
      <c r="F127" s="119">
        <f t="shared" si="13"/>
        <v>30.769500000000004</v>
      </c>
      <c r="G127" s="119">
        <f t="shared" si="13"/>
        <v>22.898499999999995</v>
      </c>
      <c r="H127" s="119">
        <f t="shared" si="13"/>
        <v>24.611000000000001</v>
      </c>
      <c r="I127" s="119">
        <f t="shared" si="13"/>
        <v>86.524999999999991</v>
      </c>
      <c r="J127" s="119">
        <f t="shared" si="13"/>
        <v>94.57083333333334</v>
      </c>
      <c r="K127" s="119">
        <f t="shared" si="13"/>
        <v>684.8516666666668</v>
      </c>
      <c r="L127" s="119">
        <f t="shared" si="13"/>
        <v>790.88333333333333</v>
      </c>
      <c r="M127" s="120">
        <f t="shared" ref="M127:R127" si="14">M126/12</f>
        <v>261.09516666666667</v>
      </c>
      <c r="N127" s="119">
        <f t="shared" si="14"/>
        <v>284.27233333333328</v>
      </c>
      <c r="O127" s="119">
        <f t="shared" si="14"/>
        <v>405.21033333333327</v>
      </c>
      <c r="P127" s="119">
        <f t="shared" si="14"/>
        <v>504.72983333333349</v>
      </c>
      <c r="Q127" s="119">
        <f t="shared" si="14"/>
        <v>28.861916666666669</v>
      </c>
      <c r="R127" s="119">
        <f t="shared" si="14"/>
        <v>30.067333333333327</v>
      </c>
      <c r="S127" s="118"/>
    </row>
    <row r="128" spans="1:20" x14ac:dyDescent="0.3">
      <c r="A128" s="164"/>
      <c r="B128" s="164"/>
      <c r="C128" s="164"/>
      <c r="D128" s="164"/>
      <c r="E128" s="164"/>
      <c r="F128" s="164"/>
      <c r="G128" s="164"/>
      <c r="H128" s="164"/>
      <c r="I128" s="164"/>
      <c r="J128" s="164"/>
      <c r="K128" s="164"/>
      <c r="L128" s="164"/>
      <c r="M128" s="164"/>
      <c r="N128" s="164"/>
      <c r="O128" s="164"/>
      <c r="P128" s="164"/>
      <c r="Q128" s="164"/>
      <c r="R128" s="164"/>
      <c r="S128" s="164"/>
    </row>
    <row r="129" spans="1:19" x14ac:dyDescent="0.3">
      <c r="A129" s="167" t="s">
        <v>55</v>
      </c>
      <c r="B129" s="167"/>
      <c r="C129" s="167"/>
      <c r="D129" s="167"/>
      <c r="E129" s="167"/>
      <c r="F129" s="167"/>
      <c r="G129" s="167"/>
      <c r="H129" s="167"/>
      <c r="I129" s="167"/>
      <c r="J129" s="167"/>
      <c r="K129" s="167"/>
      <c r="L129" s="167"/>
      <c r="M129" s="167"/>
      <c r="N129" s="167"/>
      <c r="O129" s="167"/>
      <c r="P129" s="167"/>
      <c r="Q129" s="167"/>
      <c r="R129" s="167"/>
      <c r="S129" s="167"/>
    </row>
    <row r="130" spans="1:19" ht="15.6" x14ac:dyDescent="0.3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</row>
  </sheetData>
  <mergeCells count="53">
    <mergeCell ref="A128:S128"/>
    <mergeCell ref="A27:A28"/>
    <mergeCell ref="A129:S129"/>
    <mergeCell ref="A116:B116"/>
    <mergeCell ref="A111:A114"/>
    <mergeCell ref="A79:A81"/>
    <mergeCell ref="A82:A85"/>
    <mergeCell ref="A52:A54"/>
    <mergeCell ref="A35:A39"/>
    <mergeCell ref="A101:A105"/>
    <mergeCell ref="A107:B107"/>
    <mergeCell ref="A108:A110"/>
    <mergeCell ref="A70:A72"/>
    <mergeCell ref="A121:A124"/>
    <mergeCell ref="A97:B97"/>
    <mergeCell ref="A61:S61"/>
    <mergeCell ref="A87:B87"/>
    <mergeCell ref="A88:A90"/>
    <mergeCell ref="A78:B78"/>
    <mergeCell ref="A62:A64"/>
    <mergeCell ref="A65:A67"/>
    <mergeCell ref="A98:A100"/>
    <mergeCell ref="A16:A19"/>
    <mergeCell ref="A69:B69"/>
    <mergeCell ref="O9:P9"/>
    <mergeCell ref="Q9:R9"/>
    <mergeCell ref="A42:A44"/>
    <mergeCell ref="A45:A49"/>
    <mergeCell ref="A12:B12"/>
    <mergeCell ref="A55:A59"/>
    <mergeCell ref="A21:B21"/>
    <mergeCell ref="A22:A23"/>
    <mergeCell ref="A30:B30"/>
    <mergeCell ref="A31:A33"/>
    <mergeCell ref="A41:B41"/>
    <mergeCell ref="A51:B51"/>
    <mergeCell ref="A73:A76"/>
    <mergeCell ref="A117:A120"/>
    <mergeCell ref="A6:S6"/>
    <mergeCell ref="A7:S7"/>
    <mergeCell ref="B8:B10"/>
    <mergeCell ref="C8:D9"/>
    <mergeCell ref="E8:J8"/>
    <mergeCell ref="K8:L10"/>
    <mergeCell ref="E9:F10"/>
    <mergeCell ref="G9:H10"/>
    <mergeCell ref="S8:S11"/>
    <mergeCell ref="I9:J10"/>
    <mergeCell ref="C10:D10"/>
    <mergeCell ref="A11:B11"/>
    <mergeCell ref="M8:P8"/>
    <mergeCell ref="Q8:R8"/>
    <mergeCell ref="M9:N9"/>
  </mergeCells>
  <phoneticPr fontId="0" type="noConversion"/>
  <pageMargins left="0.23622047244094491" right="0.23622047244094491" top="0" bottom="0" header="0" footer="0"/>
  <pageSetup paperSize="9" scale="74" fitToHeight="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workbookViewId="0">
      <selection sqref="A1:Q37"/>
    </sheetView>
  </sheetViews>
  <sheetFormatPr defaultRowHeight="14.4" x14ac:dyDescent="0.3"/>
  <sheetData>
    <row r="1" spans="1:17" x14ac:dyDescent="0.3">
      <c r="A1" s="182" t="s">
        <v>55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30"/>
    </row>
    <row r="2" spans="1:17" x14ac:dyDescent="0.3">
      <c r="A2" s="128" t="s">
        <v>51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</row>
    <row r="3" spans="1:17" x14ac:dyDescent="0.3">
      <c r="A3" s="129" t="s">
        <v>67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</row>
    <row r="4" spans="1:17" x14ac:dyDescent="0.3">
      <c r="A4" s="4"/>
      <c r="B4" s="184" t="s">
        <v>0</v>
      </c>
      <c r="C4" s="184" t="s">
        <v>1</v>
      </c>
      <c r="D4" s="185"/>
      <c r="E4" s="186" t="s">
        <v>2</v>
      </c>
      <c r="F4" s="187"/>
      <c r="G4" s="187"/>
      <c r="H4" s="187"/>
      <c r="I4" s="187"/>
      <c r="J4" s="188"/>
      <c r="K4" s="184" t="s">
        <v>3</v>
      </c>
      <c r="L4" s="184"/>
      <c r="M4" s="189" t="s">
        <v>27</v>
      </c>
      <c r="N4" s="190"/>
      <c r="O4" s="195" t="s">
        <v>31</v>
      </c>
      <c r="P4" s="198" t="s">
        <v>32</v>
      </c>
    </row>
    <row r="5" spans="1:17" x14ac:dyDescent="0.3">
      <c r="A5" s="5"/>
      <c r="B5" s="184"/>
      <c r="C5" s="185"/>
      <c r="D5" s="185"/>
      <c r="E5" s="184" t="s">
        <v>4</v>
      </c>
      <c r="F5" s="184"/>
      <c r="G5" s="184" t="s">
        <v>5</v>
      </c>
      <c r="H5" s="184"/>
      <c r="I5" s="184" t="s">
        <v>6</v>
      </c>
      <c r="J5" s="184"/>
      <c r="K5" s="184"/>
      <c r="L5" s="184"/>
      <c r="M5" s="191"/>
      <c r="N5" s="192"/>
      <c r="O5" s="196"/>
      <c r="P5" s="199"/>
    </row>
    <row r="6" spans="1:17" ht="15" thickBot="1" x14ac:dyDescent="0.35">
      <c r="A6" s="20"/>
      <c r="B6" s="184"/>
      <c r="C6" s="201"/>
      <c r="D6" s="201"/>
      <c r="E6" s="184"/>
      <c r="F6" s="184"/>
      <c r="G6" s="184"/>
      <c r="H6" s="184"/>
      <c r="I6" s="184"/>
      <c r="J6" s="184"/>
      <c r="K6" s="184"/>
      <c r="L6" s="184"/>
      <c r="M6" s="193"/>
      <c r="N6" s="194"/>
      <c r="O6" s="197"/>
      <c r="P6" s="199"/>
    </row>
    <row r="7" spans="1:17" ht="15" thickBot="1" x14ac:dyDescent="0.35">
      <c r="A7" s="202"/>
      <c r="B7" s="203"/>
      <c r="C7" s="6" t="s">
        <v>13</v>
      </c>
      <c r="D7" s="7"/>
      <c r="E7" s="6" t="s">
        <v>13</v>
      </c>
      <c r="F7" s="7"/>
      <c r="G7" s="6" t="s">
        <v>13</v>
      </c>
      <c r="H7" s="7"/>
      <c r="I7" s="6" t="s">
        <v>13</v>
      </c>
      <c r="J7" s="7"/>
      <c r="K7" s="6" t="s">
        <v>13</v>
      </c>
      <c r="L7" s="7"/>
      <c r="M7" s="33" t="s">
        <v>28</v>
      </c>
      <c r="N7" s="7" t="s">
        <v>29</v>
      </c>
      <c r="O7" s="7" t="s">
        <v>30</v>
      </c>
      <c r="P7" s="200"/>
    </row>
    <row r="8" spans="1:17" x14ac:dyDescent="0.3">
      <c r="A8" s="179" t="s">
        <v>8</v>
      </c>
      <c r="B8" s="175" t="s">
        <v>42</v>
      </c>
      <c r="C8" s="176"/>
      <c r="D8" s="9"/>
      <c r="E8" s="8"/>
      <c r="F8" s="9"/>
      <c r="G8" s="8"/>
      <c r="H8" s="9"/>
      <c r="I8" s="8"/>
      <c r="J8" s="9"/>
      <c r="K8" s="8"/>
      <c r="L8" s="9"/>
      <c r="M8" s="34"/>
      <c r="N8" s="9"/>
      <c r="O8" s="9"/>
      <c r="P8" s="16"/>
    </row>
    <row r="9" spans="1:17" ht="48" x14ac:dyDescent="0.3">
      <c r="A9" s="180"/>
      <c r="B9" s="21" t="s">
        <v>64</v>
      </c>
      <c r="C9" s="8">
        <v>250</v>
      </c>
      <c r="D9" s="9"/>
      <c r="E9" s="8">
        <v>1.75</v>
      </c>
      <c r="F9" s="9"/>
      <c r="G9" s="8">
        <v>4.84</v>
      </c>
      <c r="H9" s="9"/>
      <c r="I9" s="8">
        <v>8.49</v>
      </c>
      <c r="J9" s="9"/>
      <c r="K9" s="8">
        <v>84.75</v>
      </c>
      <c r="L9" s="9"/>
      <c r="M9" s="34">
        <v>73.33</v>
      </c>
      <c r="N9" s="9">
        <v>47.63</v>
      </c>
      <c r="O9" s="9">
        <v>18.46</v>
      </c>
      <c r="P9" s="16">
        <v>187</v>
      </c>
    </row>
    <row r="10" spans="1:17" ht="48" x14ac:dyDescent="0.3">
      <c r="A10" s="180"/>
      <c r="B10" s="21" t="s">
        <v>35</v>
      </c>
      <c r="C10" s="8">
        <v>200</v>
      </c>
      <c r="D10" s="9"/>
      <c r="E10" s="8">
        <v>0.04</v>
      </c>
      <c r="F10" s="9"/>
      <c r="G10" s="8">
        <v>0</v>
      </c>
      <c r="H10" s="9"/>
      <c r="I10" s="8">
        <v>24.76</v>
      </c>
      <c r="J10" s="9"/>
      <c r="K10" s="8">
        <v>94.2</v>
      </c>
      <c r="L10" s="9"/>
      <c r="M10" s="34">
        <v>6.4</v>
      </c>
      <c r="N10" s="9">
        <v>3.6</v>
      </c>
      <c r="O10" s="9">
        <v>1.08</v>
      </c>
      <c r="P10" s="16">
        <v>868</v>
      </c>
    </row>
    <row r="11" spans="1:17" ht="36" x14ac:dyDescent="0.3">
      <c r="A11" s="181"/>
      <c r="B11" s="10" t="s">
        <v>33</v>
      </c>
      <c r="C11" s="11" t="s">
        <v>56</v>
      </c>
      <c r="D11" s="12"/>
      <c r="E11" s="8">
        <v>2.72</v>
      </c>
      <c r="F11" s="9"/>
      <c r="G11" s="8">
        <v>0.49</v>
      </c>
      <c r="H11" s="9"/>
      <c r="I11" s="8">
        <v>0.74</v>
      </c>
      <c r="J11" s="9"/>
      <c r="K11" s="8">
        <v>74.599999999999994</v>
      </c>
      <c r="L11" s="9"/>
      <c r="M11" s="34">
        <v>0.111</v>
      </c>
      <c r="N11" s="9">
        <v>21.65</v>
      </c>
      <c r="O11" s="9">
        <v>0</v>
      </c>
      <c r="P11" s="16">
        <v>61</v>
      </c>
    </row>
    <row r="12" spans="1:17" x14ac:dyDescent="0.3">
      <c r="A12" s="22"/>
      <c r="B12" s="23" t="s">
        <v>50</v>
      </c>
      <c r="C12" s="24"/>
      <c r="D12" s="25"/>
      <c r="E12" s="14">
        <f t="shared" ref="E12:O12" si="0">SUM(E9:E11)</f>
        <v>4.51</v>
      </c>
      <c r="F12" s="14">
        <f t="shared" si="0"/>
        <v>0</v>
      </c>
      <c r="G12" s="14">
        <f t="shared" si="0"/>
        <v>5.33</v>
      </c>
      <c r="H12" s="14">
        <f t="shared" si="0"/>
        <v>0</v>
      </c>
      <c r="I12" s="14">
        <f t="shared" si="0"/>
        <v>33.99</v>
      </c>
      <c r="J12" s="14">
        <f t="shared" si="0"/>
        <v>0</v>
      </c>
      <c r="K12" s="14">
        <f t="shared" si="0"/>
        <v>253.54999999999998</v>
      </c>
      <c r="L12" s="14">
        <f t="shared" si="0"/>
        <v>0</v>
      </c>
      <c r="M12" s="35">
        <f t="shared" si="0"/>
        <v>79.841000000000008</v>
      </c>
      <c r="N12" s="14">
        <f t="shared" si="0"/>
        <v>72.88</v>
      </c>
      <c r="O12" s="14">
        <f t="shared" si="0"/>
        <v>19.54</v>
      </c>
      <c r="P12" s="16"/>
      <c r="Q12" s="26"/>
    </row>
    <row r="13" spans="1:17" x14ac:dyDescent="0.3">
      <c r="A13" s="179" t="s">
        <v>8</v>
      </c>
      <c r="B13" s="177" t="s">
        <v>43</v>
      </c>
      <c r="C13" s="178"/>
      <c r="D13" s="9"/>
      <c r="E13" s="8"/>
      <c r="F13" s="8"/>
      <c r="G13" s="8"/>
      <c r="H13" s="8"/>
      <c r="I13" s="8"/>
      <c r="J13" s="8"/>
      <c r="K13" s="8"/>
      <c r="L13" s="8"/>
      <c r="M13" s="36"/>
      <c r="N13" s="8"/>
      <c r="O13" s="8"/>
      <c r="P13" s="16"/>
    </row>
    <row r="14" spans="1:17" ht="72" x14ac:dyDescent="0.3">
      <c r="A14" s="180"/>
      <c r="B14" s="10" t="s">
        <v>47</v>
      </c>
      <c r="C14" s="8">
        <v>250</v>
      </c>
      <c r="D14" s="9"/>
      <c r="E14" s="8">
        <v>5.5</v>
      </c>
      <c r="F14" s="9"/>
      <c r="G14" s="8">
        <v>5.28</v>
      </c>
      <c r="H14" s="9"/>
      <c r="I14" s="8">
        <v>16.329999999999998</v>
      </c>
      <c r="J14" s="9"/>
      <c r="K14" s="8">
        <v>134.69999999999999</v>
      </c>
      <c r="L14" s="9"/>
      <c r="M14" s="34">
        <v>5.7</v>
      </c>
      <c r="N14" s="9">
        <v>10.8</v>
      </c>
      <c r="O14" s="9">
        <v>7.8</v>
      </c>
      <c r="P14" s="31">
        <v>206</v>
      </c>
    </row>
    <row r="15" spans="1:17" ht="36" x14ac:dyDescent="0.3">
      <c r="A15" s="180"/>
      <c r="B15" s="21" t="s">
        <v>26</v>
      </c>
      <c r="C15" s="8">
        <v>200</v>
      </c>
      <c r="D15" s="9"/>
      <c r="E15" s="8">
        <v>1.2</v>
      </c>
      <c r="F15" s="9"/>
      <c r="G15" s="8">
        <v>3.06</v>
      </c>
      <c r="H15" s="9"/>
      <c r="I15" s="8">
        <v>13</v>
      </c>
      <c r="J15" s="9"/>
      <c r="K15" s="8">
        <v>49.28</v>
      </c>
      <c r="L15" s="9"/>
      <c r="M15" s="34">
        <v>11.6</v>
      </c>
      <c r="N15" s="9">
        <v>0</v>
      </c>
      <c r="O15" s="9">
        <v>6</v>
      </c>
      <c r="P15" s="31">
        <v>943</v>
      </c>
    </row>
    <row r="16" spans="1:17" ht="36" x14ac:dyDescent="0.3">
      <c r="A16" s="181"/>
      <c r="B16" s="10" t="s">
        <v>33</v>
      </c>
      <c r="C16" s="11" t="s">
        <v>56</v>
      </c>
      <c r="D16" s="12"/>
      <c r="E16" s="8">
        <v>2.72</v>
      </c>
      <c r="F16" s="9"/>
      <c r="G16" s="8">
        <v>0.49</v>
      </c>
      <c r="H16" s="9"/>
      <c r="I16" s="8">
        <v>0.74</v>
      </c>
      <c r="J16" s="9"/>
      <c r="K16" s="8">
        <v>74.599999999999994</v>
      </c>
      <c r="L16" s="9"/>
      <c r="M16" s="34">
        <v>0.111</v>
      </c>
      <c r="N16" s="9">
        <v>21.65</v>
      </c>
      <c r="O16" s="9">
        <v>0</v>
      </c>
      <c r="P16" s="31">
        <v>61</v>
      </c>
    </row>
    <row r="17" spans="1:17" x14ac:dyDescent="0.3">
      <c r="A17" s="22"/>
      <c r="B17" s="23" t="s">
        <v>50</v>
      </c>
      <c r="C17" s="24"/>
      <c r="D17" s="25"/>
      <c r="E17" s="14">
        <f t="shared" ref="E17:O17" si="1">SUM(E14:E16)</f>
        <v>9.42</v>
      </c>
      <c r="F17" s="14">
        <f t="shared" si="1"/>
        <v>0</v>
      </c>
      <c r="G17" s="14">
        <f t="shared" si="1"/>
        <v>8.83</v>
      </c>
      <c r="H17" s="14">
        <f t="shared" si="1"/>
        <v>0</v>
      </c>
      <c r="I17" s="14">
        <f t="shared" si="1"/>
        <v>30.069999999999997</v>
      </c>
      <c r="J17" s="14">
        <f t="shared" si="1"/>
        <v>0</v>
      </c>
      <c r="K17" s="14">
        <f t="shared" si="1"/>
        <v>258.58</v>
      </c>
      <c r="L17" s="14">
        <f t="shared" si="1"/>
        <v>0</v>
      </c>
      <c r="M17" s="35">
        <f t="shared" si="1"/>
        <v>17.411000000000001</v>
      </c>
      <c r="N17" s="14">
        <f t="shared" si="1"/>
        <v>32.450000000000003</v>
      </c>
      <c r="O17" s="14">
        <f t="shared" si="1"/>
        <v>13.8</v>
      </c>
      <c r="P17" s="31"/>
      <c r="Q17" s="26"/>
    </row>
    <row r="18" spans="1:17" x14ac:dyDescent="0.3">
      <c r="A18" s="179" t="s">
        <v>8</v>
      </c>
      <c r="B18" s="177" t="s">
        <v>44</v>
      </c>
      <c r="C18" s="178"/>
      <c r="D18" s="9"/>
      <c r="E18" s="8"/>
      <c r="F18" s="8"/>
      <c r="G18" s="8"/>
      <c r="H18" s="8"/>
      <c r="I18" s="8"/>
      <c r="J18" s="8"/>
      <c r="K18" s="8"/>
      <c r="L18" s="8"/>
      <c r="M18" s="36"/>
      <c r="N18" s="8"/>
      <c r="O18" s="8"/>
      <c r="P18" s="31"/>
    </row>
    <row r="19" spans="1:17" ht="60" x14ac:dyDescent="0.3">
      <c r="A19" s="180"/>
      <c r="B19" s="10" t="s">
        <v>52</v>
      </c>
      <c r="C19" s="8">
        <v>250</v>
      </c>
      <c r="D19" s="9"/>
      <c r="E19" s="8">
        <v>1.98</v>
      </c>
      <c r="F19" s="9"/>
      <c r="G19" s="8">
        <v>2.74</v>
      </c>
      <c r="H19" s="9"/>
      <c r="I19" s="8">
        <v>14.58</v>
      </c>
      <c r="J19" s="9"/>
      <c r="K19" s="8">
        <v>90.75</v>
      </c>
      <c r="L19" s="9"/>
      <c r="M19" s="34">
        <v>23.05</v>
      </c>
      <c r="N19" s="9">
        <v>62.55</v>
      </c>
      <c r="O19" s="9">
        <v>8.25</v>
      </c>
      <c r="P19" s="31">
        <v>204</v>
      </c>
    </row>
    <row r="20" spans="1:17" ht="36" x14ac:dyDescent="0.3">
      <c r="A20" s="180"/>
      <c r="B20" s="21" t="s">
        <v>37</v>
      </c>
      <c r="C20" s="8">
        <v>200</v>
      </c>
      <c r="D20" s="9"/>
      <c r="E20" s="8">
        <v>0.1</v>
      </c>
      <c r="F20" s="9"/>
      <c r="G20" s="8">
        <v>0</v>
      </c>
      <c r="H20" s="9"/>
      <c r="I20" s="8">
        <v>31.46</v>
      </c>
      <c r="J20" s="9"/>
      <c r="K20" s="8">
        <v>126.22</v>
      </c>
      <c r="L20" s="9"/>
      <c r="M20" s="34">
        <v>0.2</v>
      </c>
      <c r="N20" s="9">
        <v>0</v>
      </c>
      <c r="O20" s="9">
        <v>0</v>
      </c>
      <c r="P20" s="31">
        <v>122</v>
      </c>
    </row>
    <row r="21" spans="1:17" ht="36" x14ac:dyDescent="0.3">
      <c r="A21" s="181"/>
      <c r="B21" s="10" t="s">
        <v>33</v>
      </c>
      <c r="C21" s="11" t="s">
        <v>56</v>
      </c>
      <c r="D21" s="12"/>
      <c r="E21" s="8">
        <v>2.72</v>
      </c>
      <c r="F21" s="9"/>
      <c r="G21" s="8">
        <v>0.49</v>
      </c>
      <c r="H21" s="9"/>
      <c r="I21" s="8">
        <v>0.74</v>
      </c>
      <c r="J21" s="9"/>
      <c r="K21" s="8">
        <v>74.599999999999994</v>
      </c>
      <c r="L21" s="9"/>
      <c r="M21" s="34">
        <v>0.111</v>
      </c>
      <c r="N21" s="9">
        <v>21.65</v>
      </c>
      <c r="O21" s="9">
        <v>0</v>
      </c>
      <c r="P21" s="31">
        <v>61</v>
      </c>
    </row>
    <row r="22" spans="1:17" x14ac:dyDescent="0.3">
      <c r="A22" s="22"/>
      <c r="B22" s="23" t="s">
        <v>50</v>
      </c>
      <c r="C22" s="27"/>
      <c r="D22" s="25"/>
      <c r="E22" s="14">
        <f t="shared" ref="E22:O22" si="2">SUM(E19:E21)</f>
        <v>4.8000000000000007</v>
      </c>
      <c r="F22" s="14">
        <f t="shared" si="2"/>
        <v>0</v>
      </c>
      <c r="G22" s="14">
        <f t="shared" si="2"/>
        <v>3.2300000000000004</v>
      </c>
      <c r="H22" s="14">
        <f t="shared" si="2"/>
        <v>0</v>
      </c>
      <c r="I22" s="14">
        <f t="shared" si="2"/>
        <v>46.78</v>
      </c>
      <c r="J22" s="14">
        <f t="shared" si="2"/>
        <v>0</v>
      </c>
      <c r="K22" s="14">
        <f t="shared" si="2"/>
        <v>291.57</v>
      </c>
      <c r="L22" s="14">
        <f t="shared" si="2"/>
        <v>0</v>
      </c>
      <c r="M22" s="35">
        <f t="shared" si="2"/>
        <v>23.361000000000001</v>
      </c>
      <c r="N22" s="14">
        <f t="shared" si="2"/>
        <v>84.199999999999989</v>
      </c>
      <c r="O22" s="14">
        <f t="shared" si="2"/>
        <v>8.25</v>
      </c>
      <c r="P22" s="31"/>
      <c r="Q22" s="26"/>
    </row>
    <row r="23" spans="1:17" x14ac:dyDescent="0.3">
      <c r="A23" s="179" t="s">
        <v>8</v>
      </c>
      <c r="B23" s="13" t="s">
        <v>45</v>
      </c>
      <c r="C23" s="8"/>
      <c r="D23" s="9"/>
      <c r="E23" s="8"/>
      <c r="F23" s="8"/>
      <c r="G23" s="8"/>
      <c r="H23" s="8"/>
      <c r="I23" s="8"/>
      <c r="J23" s="8"/>
      <c r="K23" s="8"/>
      <c r="L23" s="8"/>
      <c r="M23" s="36"/>
      <c r="N23" s="8"/>
      <c r="O23" s="8"/>
      <c r="P23" s="31"/>
    </row>
    <row r="24" spans="1:17" ht="36" x14ac:dyDescent="0.3">
      <c r="A24" s="180"/>
      <c r="B24" s="21" t="s">
        <v>39</v>
      </c>
      <c r="C24" s="11" t="s">
        <v>65</v>
      </c>
      <c r="D24" s="12"/>
      <c r="E24" s="8">
        <v>17.21</v>
      </c>
      <c r="F24" s="9"/>
      <c r="G24" s="8">
        <v>4.67</v>
      </c>
      <c r="H24" s="9"/>
      <c r="I24" s="8">
        <v>41.16</v>
      </c>
      <c r="J24" s="9"/>
      <c r="K24" s="8">
        <v>496.88</v>
      </c>
      <c r="L24" s="9"/>
      <c r="M24" s="34">
        <v>48.6</v>
      </c>
      <c r="N24" s="9">
        <v>526.5</v>
      </c>
      <c r="O24" s="9">
        <v>14.02</v>
      </c>
      <c r="P24" s="31">
        <v>96</v>
      </c>
    </row>
    <row r="25" spans="1:17" ht="36" x14ac:dyDescent="0.3">
      <c r="A25" s="180"/>
      <c r="B25" s="21" t="s">
        <v>26</v>
      </c>
      <c r="C25" s="8">
        <v>200</v>
      </c>
      <c r="D25" s="9"/>
      <c r="E25" s="8">
        <v>1.2</v>
      </c>
      <c r="F25" s="9"/>
      <c r="G25" s="8">
        <v>3.06</v>
      </c>
      <c r="H25" s="9"/>
      <c r="I25" s="8">
        <v>13</v>
      </c>
      <c r="J25" s="9"/>
      <c r="K25" s="8">
        <v>49.28</v>
      </c>
      <c r="L25" s="9"/>
      <c r="M25" s="34">
        <v>11.6</v>
      </c>
      <c r="N25" s="9">
        <v>0</v>
      </c>
      <c r="O25" s="9">
        <v>6</v>
      </c>
      <c r="P25" s="31">
        <v>943</v>
      </c>
    </row>
    <row r="26" spans="1:17" ht="36" x14ac:dyDescent="0.3">
      <c r="A26" s="181"/>
      <c r="B26" s="10" t="s">
        <v>33</v>
      </c>
      <c r="C26" s="11" t="s">
        <v>56</v>
      </c>
      <c r="D26" s="12"/>
      <c r="E26" s="8">
        <v>2.72</v>
      </c>
      <c r="F26" s="9"/>
      <c r="G26" s="8">
        <v>0.49</v>
      </c>
      <c r="H26" s="9"/>
      <c r="I26" s="8">
        <v>0.74</v>
      </c>
      <c r="J26" s="9"/>
      <c r="K26" s="8">
        <v>74.599999999999994</v>
      </c>
      <c r="L26" s="9"/>
      <c r="M26" s="34">
        <v>0.111</v>
      </c>
      <c r="N26" s="9">
        <v>21.65</v>
      </c>
      <c r="O26" s="9">
        <v>0</v>
      </c>
      <c r="P26" s="31">
        <v>61</v>
      </c>
    </row>
    <row r="27" spans="1:17" x14ac:dyDescent="0.3">
      <c r="A27" s="22"/>
      <c r="B27" s="23" t="s">
        <v>50</v>
      </c>
      <c r="C27" s="27"/>
      <c r="D27" s="25"/>
      <c r="E27" s="14">
        <f t="shared" ref="E27:O27" si="3">SUM(E24:E26)</f>
        <v>21.13</v>
      </c>
      <c r="F27" s="14">
        <f t="shared" si="3"/>
        <v>0</v>
      </c>
      <c r="G27" s="14">
        <f t="shared" si="3"/>
        <v>8.2200000000000006</v>
      </c>
      <c r="H27" s="14">
        <f t="shared" si="3"/>
        <v>0</v>
      </c>
      <c r="I27" s="14">
        <f t="shared" si="3"/>
        <v>54.9</v>
      </c>
      <c r="J27" s="14">
        <f t="shared" si="3"/>
        <v>0</v>
      </c>
      <c r="K27" s="14">
        <f t="shared" si="3"/>
        <v>620.76</v>
      </c>
      <c r="L27" s="14">
        <f t="shared" si="3"/>
        <v>0</v>
      </c>
      <c r="M27" s="35">
        <f t="shared" si="3"/>
        <v>60.311</v>
      </c>
      <c r="N27" s="14">
        <f t="shared" si="3"/>
        <v>548.15</v>
      </c>
      <c r="O27" s="14">
        <f t="shared" si="3"/>
        <v>20.02</v>
      </c>
      <c r="P27" s="31"/>
      <c r="Q27" s="26"/>
    </row>
    <row r="28" spans="1:17" x14ac:dyDescent="0.3">
      <c r="A28" s="179" t="s">
        <v>8</v>
      </c>
      <c r="B28" s="13" t="s">
        <v>46</v>
      </c>
      <c r="C28" s="8"/>
      <c r="D28" s="9"/>
      <c r="E28" s="8"/>
      <c r="F28" s="9"/>
      <c r="G28" s="8"/>
      <c r="H28" s="9"/>
      <c r="I28" s="8"/>
      <c r="J28" s="9"/>
      <c r="K28" s="8"/>
      <c r="L28" s="9"/>
      <c r="M28" s="34"/>
      <c r="N28" s="9"/>
      <c r="O28" s="9"/>
      <c r="P28" s="31"/>
    </row>
    <row r="29" spans="1:17" ht="96" x14ac:dyDescent="0.3">
      <c r="A29" s="180"/>
      <c r="B29" s="10" t="s">
        <v>48</v>
      </c>
      <c r="C29" s="8">
        <v>250</v>
      </c>
      <c r="D29" s="9"/>
      <c r="E29" s="8">
        <v>3.75</v>
      </c>
      <c r="F29" s="9"/>
      <c r="G29" s="8">
        <v>1.75</v>
      </c>
      <c r="H29" s="9"/>
      <c r="I29" s="8">
        <v>8</v>
      </c>
      <c r="J29" s="9"/>
      <c r="K29" s="8">
        <v>62.75</v>
      </c>
      <c r="L29" s="9"/>
      <c r="M29" s="34">
        <v>2.9</v>
      </c>
      <c r="N29" s="9">
        <v>14.4</v>
      </c>
      <c r="O29" s="9">
        <v>7.8</v>
      </c>
      <c r="P29" s="31">
        <v>208</v>
      </c>
    </row>
    <row r="30" spans="1:17" ht="48" x14ac:dyDescent="0.3">
      <c r="A30" s="180"/>
      <c r="B30" s="21" t="s">
        <v>35</v>
      </c>
      <c r="C30" s="8">
        <v>200</v>
      </c>
      <c r="D30" s="9"/>
      <c r="E30" s="8">
        <v>0.04</v>
      </c>
      <c r="F30" s="9"/>
      <c r="G30" s="8">
        <v>0</v>
      </c>
      <c r="H30" s="9"/>
      <c r="I30" s="8">
        <v>24.76</v>
      </c>
      <c r="J30" s="9"/>
      <c r="K30" s="8">
        <v>94.2</v>
      </c>
      <c r="L30" s="9"/>
      <c r="M30" s="34">
        <v>6.4</v>
      </c>
      <c r="N30" s="9">
        <v>3.6</v>
      </c>
      <c r="O30" s="9">
        <v>1.08</v>
      </c>
      <c r="P30" s="31">
        <v>868</v>
      </c>
    </row>
    <row r="31" spans="1:17" ht="36" x14ac:dyDescent="0.3">
      <c r="A31" s="181"/>
      <c r="B31" s="10" t="s">
        <v>33</v>
      </c>
      <c r="C31" s="11" t="s">
        <v>56</v>
      </c>
      <c r="D31" s="12"/>
      <c r="E31" s="8">
        <v>2.72</v>
      </c>
      <c r="F31" s="9"/>
      <c r="G31" s="8">
        <v>0.49</v>
      </c>
      <c r="H31" s="9"/>
      <c r="I31" s="8">
        <v>0.74</v>
      </c>
      <c r="J31" s="9"/>
      <c r="K31" s="8">
        <v>74.599999999999994</v>
      </c>
      <c r="L31" s="9"/>
      <c r="M31" s="34">
        <v>0.111</v>
      </c>
      <c r="N31" s="9">
        <v>21.65</v>
      </c>
      <c r="O31" s="9">
        <v>0</v>
      </c>
      <c r="P31" s="31">
        <v>61</v>
      </c>
    </row>
    <row r="32" spans="1:17" x14ac:dyDescent="0.3">
      <c r="A32" s="28"/>
      <c r="B32" s="23" t="s">
        <v>50</v>
      </c>
      <c r="C32" s="27"/>
      <c r="D32" s="25"/>
      <c r="E32" s="14">
        <f t="shared" ref="E32:O32" si="4">SUM(E29:E31)</f>
        <v>6.51</v>
      </c>
      <c r="F32" s="14">
        <f t="shared" si="4"/>
        <v>0</v>
      </c>
      <c r="G32" s="14">
        <f t="shared" si="4"/>
        <v>2.2400000000000002</v>
      </c>
      <c r="H32" s="14">
        <f t="shared" si="4"/>
        <v>0</v>
      </c>
      <c r="I32" s="14">
        <f t="shared" si="4"/>
        <v>33.500000000000007</v>
      </c>
      <c r="J32" s="14">
        <f t="shared" si="4"/>
        <v>0</v>
      </c>
      <c r="K32" s="14">
        <f t="shared" si="4"/>
        <v>231.54999999999998</v>
      </c>
      <c r="L32" s="14">
        <f t="shared" si="4"/>
        <v>0</v>
      </c>
      <c r="M32" s="35">
        <f t="shared" si="4"/>
        <v>9.4110000000000014</v>
      </c>
      <c r="N32" s="14">
        <f t="shared" si="4"/>
        <v>39.65</v>
      </c>
      <c r="O32" s="14">
        <f t="shared" si="4"/>
        <v>8.879999999999999</v>
      </c>
      <c r="P32" s="16"/>
      <c r="Q32" s="26"/>
    </row>
    <row r="33" spans="1:16" x14ac:dyDescent="0.3">
      <c r="A33" s="173" t="s">
        <v>49</v>
      </c>
      <c r="B33" s="174"/>
      <c r="C33" s="14"/>
      <c r="D33" s="15"/>
      <c r="E33" s="14">
        <f t="shared" ref="E33:O33" si="5">E12+E17+E22+E27+E32</f>
        <v>46.37</v>
      </c>
      <c r="F33" s="14">
        <f t="shared" si="5"/>
        <v>0</v>
      </c>
      <c r="G33" s="14">
        <f t="shared" si="5"/>
        <v>27.85</v>
      </c>
      <c r="H33" s="14">
        <f t="shared" si="5"/>
        <v>0</v>
      </c>
      <c r="I33" s="14">
        <f t="shared" si="5"/>
        <v>199.24</v>
      </c>
      <c r="J33" s="14">
        <f t="shared" si="5"/>
        <v>0</v>
      </c>
      <c r="K33" s="14">
        <f t="shared" si="5"/>
        <v>1656.01</v>
      </c>
      <c r="L33" s="14">
        <f t="shared" si="5"/>
        <v>0</v>
      </c>
      <c r="M33" s="35">
        <f t="shared" si="5"/>
        <v>190.33500000000001</v>
      </c>
      <c r="N33" s="14">
        <f t="shared" si="5"/>
        <v>777.32999999999993</v>
      </c>
      <c r="O33" s="14">
        <f t="shared" si="5"/>
        <v>70.489999999999995</v>
      </c>
      <c r="P33" s="16"/>
    </row>
    <row r="34" spans="1:16" x14ac:dyDescent="0.3">
      <c r="A34" s="17"/>
      <c r="B34" s="17" t="s">
        <v>41</v>
      </c>
      <c r="C34" s="18"/>
      <c r="D34" s="17"/>
      <c r="E34" s="19">
        <f t="shared" ref="E34:O34" si="6">E33/5</f>
        <v>9.2739999999999991</v>
      </c>
      <c r="F34" s="19">
        <f t="shared" si="6"/>
        <v>0</v>
      </c>
      <c r="G34" s="19">
        <f t="shared" si="6"/>
        <v>5.57</v>
      </c>
      <c r="H34" s="19">
        <f t="shared" si="6"/>
        <v>0</v>
      </c>
      <c r="I34" s="19">
        <f t="shared" si="6"/>
        <v>39.847999999999999</v>
      </c>
      <c r="J34" s="19">
        <f t="shared" si="6"/>
        <v>0</v>
      </c>
      <c r="K34" s="19">
        <f t="shared" si="6"/>
        <v>331.202</v>
      </c>
      <c r="L34" s="19">
        <f t="shared" si="6"/>
        <v>0</v>
      </c>
      <c r="M34" s="19">
        <f t="shared" si="6"/>
        <v>38.067</v>
      </c>
      <c r="N34" s="19">
        <f t="shared" si="6"/>
        <v>155.46599999999998</v>
      </c>
      <c r="O34" s="19">
        <f t="shared" si="6"/>
        <v>14.097999999999999</v>
      </c>
      <c r="P34" s="19"/>
    </row>
    <row r="35" spans="1:16" x14ac:dyDescent="0.3">
      <c r="A35" s="172"/>
      <c r="B35" s="172"/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172"/>
      <c r="P35" s="172"/>
    </row>
    <row r="36" spans="1:16" x14ac:dyDescent="0.3">
      <c r="A36" s="183" t="s">
        <v>55</v>
      </c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83"/>
      <c r="O36" s="183"/>
      <c r="P36" s="183"/>
    </row>
    <row r="37" spans="1:16" x14ac:dyDescent="0.3">
      <c r="A37" s="183"/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3"/>
      <c r="O37" s="183"/>
      <c r="P37" s="183"/>
    </row>
  </sheetData>
  <mergeCells count="26">
    <mergeCell ref="A1:P1"/>
    <mergeCell ref="A36:P37"/>
    <mergeCell ref="A2:P2"/>
    <mergeCell ref="A3:P3"/>
    <mergeCell ref="B4:B6"/>
    <mergeCell ref="C4:D5"/>
    <mergeCell ref="E4:J4"/>
    <mergeCell ref="K4:L6"/>
    <mergeCell ref="M4:N6"/>
    <mergeCell ref="O4:O6"/>
    <mergeCell ref="P4:P7"/>
    <mergeCell ref="E5:F6"/>
    <mergeCell ref="G5:H6"/>
    <mergeCell ref="I5:J6"/>
    <mergeCell ref="C6:D6"/>
    <mergeCell ref="A7:B7"/>
    <mergeCell ref="A35:P35"/>
    <mergeCell ref="A33:B33"/>
    <mergeCell ref="B8:C8"/>
    <mergeCell ref="B13:C13"/>
    <mergeCell ref="B18:C18"/>
    <mergeCell ref="A8:A11"/>
    <mergeCell ref="A13:A16"/>
    <mergeCell ref="A18:A21"/>
    <mergeCell ref="A23:A26"/>
    <mergeCell ref="A28:A3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Лист3</vt:lpstr>
      <vt:lpstr>Лист2!Область_печати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2020-08-20T06:33:15Z</dcterms:modified>
</cp:coreProperties>
</file>